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0" windowWidth="20730" windowHeight="11760" firstSheet="2" activeTab="2"/>
  </bookViews>
  <sheets>
    <sheet name="Hoja2" sheetId="2" state="hidden" r:id="rId1"/>
    <sheet name="Hoja1" sheetId="1" state="hidden" r:id="rId2"/>
    <sheet name="SUBSTANCIACIÓN" sheetId="6" r:id="rId3"/>
  </sheets>
  <definedNames>
    <definedName name="_xlnm.Print_Area" localSheetId="2">SUBSTANCIACIÓN!$B$1:$X$6</definedName>
    <definedName name="DEPENDENCIA">Tabla5[DEPENDENCIA]</definedName>
    <definedName name="ENTE">Hoja2!$A$3:$C$3</definedName>
    <definedName name="ENTIDAD">Tabla8[ENTIDAD]</definedName>
    <definedName name="MUNICIPIO">Tabla9[MUNICIPIO]</definedName>
    <definedName name="_xlnm.Print_Titles" localSheetId="2">SUBSTANCIACIÓN!$1:$4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M1" i="6" s="1"/>
  <c r="M4" i="6" l="1"/>
  <c r="E76" i="1" l="1"/>
  <c r="F66" i="1"/>
  <c r="D68" i="1"/>
  <c r="D69" i="1"/>
  <c r="D71" i="1"/>
  <c r="D72" i="1"/>
  <c r="D73" i="1"/>
  <c r="D70" i="1"/>
  <c r="C74" i="1"/>
  <c r="D74" i="1" s="1"/>
  <c r="B74" i="1"/>
  <c r="B64" i="1"/>
  <c r="C64" i="1"/>
  <c r="D64" i="1"/>
  <c r="E64" i="1" s="1"/>
  <c r="E59" i="1"/>
  <c r="E60" i="1"/>
  <c r="E61" i="1"/>
  <c r="E62" i="1"/>
  <c r="E63" i="1"/>
  <c r="E58" i="1"/>
  <c r="D54" i="1"/>
  <c r="D53" i="1"/>
  <c r="D52" i="1"/>
  <c r="D51" i="1"/>
  <c r="D50" i="1"/>
  <c r="D49" i="1"/>
  <c r="B37" i="1"/>
  <c r="D37" i="1" s="1"/>
  <c r="B38" i="1"/>
  <c r="D38" i="1" s="1"/>
  <c r="B39" i="1"/>
  <c r="B40" i="1"/>
  <c r="D40" i="1" s="1"/>
  <c r="B41" i="1"/>
  <c r="B36" i="1"/>
  <c r="C42" i="1"/>
  <c r="C46" i="1" s="1"/>
  <c r="D46" i="1" s="1"/>
  <c r="D41" i="1"/>
  <c r="D39" i="1"/>
  <c r="D36" i="1"/>
  <c r="J33" i="1"/>
  <c r="I33" i="1"/>
  <c r="H33" i="1"/>
  <c r="G33" i="1"/>
  <c r="C33" i="1"/>
  <c r="B33" i="1"/>
  <c r="D32" i="1"/>
  <c r="D31" i="1"/>
  <c r="D30" i="1"/>
  <c r="D29" i="1"/>
  <c r="D28" i="1"/>
  <c r="D27" i="1"/>
  <c r="B24" i="1"/>
  <c r="B46" i="1" s="1"/>
  <c r="C24" i="1"/>
  <c r="D24" i="1" s="1"/>
  <c r="D19" i="1"/>
  <c r="D20" i="1"/>
  <c r="D21" i="1"/>
  <c r="D22" i="1"/>
  <c r="D23" i="1"/>
  <c r="D18" i="1"/>
  <c r="D12" i="1"/>
  <c r="E12" i="1"/>
  <c r="C12" i="1"/>
  <c r="B42" i="1" l="1"/>
  <c r="D42" i="1" s="1"/>
  <c r="D33" i="1"/>
</calcChain>
</file>

<file path=xl/sharedStrings.xml><?xml version="1.0" encoding="utf-8"?>
<sst xmlns="http://schemas.openxmlformats.org/spreadsheetml/2006/main" count="521" uniqueCount="296">
  <si>
    <t>DENUNCIA RECIBIDA</t>
  </si>
  <si>
    <t>DENUNCIAS DESECHADAS</t>
  </si>
  <si>
    <t>DENUNCIAS AVOCADAS</t>
  </si>
  <si>
    <t>DENUNCIAS DERIVADAS</t>
  </si>
  <si>
    <t>BIMESTRE 1</t>
  </si>
  <si>
    <t>BIMESTRE 2</t>
  </si>
  <si>
    <t>BIMESTRE 3</t>
  </si>
  <si>
    <t>BIMESTRE 4</t>
  </si>
  <si>
    <t>BIMESTRE 5</t>
  </si>
  <si>
    <t>BIMESTRE 6</t>
  </si>
  <si>
    <t>%</t>
  </si>
  <si>
    <t>ACUERDO DE INVESTIGACIÓN ADVA</t>
  </si>
  <si>
    <t>CALIFICACIÓN</t>
  </si>
  <si>
    <t>NO GRAVE</t>
  </si>
  <si>
    <t>GRAVE</t>
  </si>
  <si>
    <t>ARCHIVADAS</t>
  </si>
  <si>
    <t>IPRA</t>
  </si>
  <si>
    <t>IPRAS ADMITIDOS</t>
  </si>
  <si>
    <t>AUDIENCIA INICIAL</t>
  </si>
  <si>
    <t>RESOLUCIÓN
NO GRAVES</t>
  </si>
  <si>
    <t>REMISIÓN GRAVES</t>
  </si>
  <si>
    <t>PROCESO RESOLUCIÓN</t>
  </si>
  <si>
    <t>APLICACIÓN DE SANCIÓN</t>
  </si>
  <si>
    <t>DENUNCIANTE</t>
  </si>
  <si>
    <t>PRESUNTO RESPONSABLE</t>
  </si>
  <si>
    <t>CARGO</t>
  </si>
  <si>
    <t>DEPENDENCIA</t>
  </si>
  <si>
    <t>ENTIDAD</t>
  </si>
  <si>
    <t>MUNICIPIO</t>
  </si>
  <si>
    <t>OTRO</t>
  </si>
  <si>
    <t>ESTATUS DENUNCIA</t>
  </si>
  <si>
    <t>RECHAZADA</t>
  </si>
  <si>
    <t>DERIVADA</t>
  </si>
  <si>
    <t>RADICADA</t>
  </si>
  <si>
    <t>INTEGRACION DEL EXPEDIENTE</t>
  </si>
  <si>
    <t>COMPARECENCIAS</t>
  </si>
  <si>
    <t>INSPECCIONES OCULARES</t>
  </si>
  <si>
    <t>PERITAJE</t>
  </si>
  <si>
    <t>OTROS</t>
  </si>
  <si>
    <t>SOLICITUD DE INFORMES</t>
  </si>
  <si>
    <t>DETERMINACIÓN DE INVESTIGACIÓN</t>
  </si>
  <si>
    <t>ARCHIVO O CONCLUSIÓN</t>
  </si>
  <si>
    <t>CALIFICACIÓN GRAVE</t>
  </si>
  <si>
    <t>CALIFICACIÓN NO GRAVE</t>
  </si>
  <si>
    <t>RECURSOS INCONFORMIDAD</t>
  </si>
  <si>
    <t>SI</t>
  </si>
  <si>
    <t>NO</t>
  </si>
  <si>
    <t>FECHA DE RESOLUCIÓN</t>
  </si>
  <si>
    <t>OBSERVACIONES</t>
  </si>
  <si>
    <t>NÚMERO DE EXPEDIENTE DE INVESTIGACIÓN</t>
  </si>
  <si>
    <t>NÚMERO DE EXPEDIENTE DE SUBSTANCIACIÓN</t>
  </si>
  <si>
    <t>FECHA DE RECEPCIÓN IPRA</t>
  </si>
  <si>
    <t>ACUERDO INICIO</t>
  </si>
  <si>
    <t>ESTATUS IPRA</t>
  </si>
  <si>
    <t>ADMITIDO</t>
  </si>
  <si>
    <t>DEVUELTO</t>
  </si>
  <si>
    <t>FECHA DE ACUERDO</t>
  </si>
  <si>
    <t>FECHA EMPLAZAMIENTO</t>
  </si>
  <si>
    <t>FECHA AUDIENCIA INICIAL</t>
  </si>
  <si>
    <t>FECHA DE ACUERDO ADMISIÓN DE PRUEBAS</t>
  </si>
  <si>
    <t>DESAHOGO DE PRUEBAS</t>
  </si>
  <si>
    <t>FECHA DE ÚLTIMA ACTUACIÓN</t>
  </si>
  <si>
    <t>PRUEBAS</t>
  </si>
  <si>
    <t>DOCUMENTALES</t>
  </si>
  <si>
    <t>PERICIALES</t>
  </si>
  <si>
    <t>TESTIMONIALES</t>
  </si>
  <si>
    <t>ALEGATOS</t>
  </si>
  <si>
    <t>FECHA CIERRE INSTRUCCIÓN</t>
  </si>
  <si>
    <t>SANCIÓN</t>
  </si>
  <si>
    <t>ENTE PÚBLICO</t>
  </si>
  <si>
    <t>INSTITUTO JALISCIENSE DE CIENCIAS FORENSES</t>
  </si>
  <si>
    <t>CENTRO DE COORDINACIÓN, COMANDO, CONTROL, COMUNICACIONES Y CÓMPUTO DEL ESTADO DE JALISCO</t>
  </si>
  <si>
    <t>CENTRO DE ATENCIÓN A VÍCTIMAS DEL DELITO</t>
  </si>
  <si>
    <t xml:space="preserve">INDUSTRIA JALISCIENSE DE REHABILITACIÓN SOCIAL </t>
  </si>
  <si>
    <t>FIDEICOMISO DE INVERSIÓN, ADMINISTRACIÓN Y PAGO DE FUERZA ÚNICA Y SEGURIDAD PÚBLICA</t>
  </si>
  <si>
    <t xml:space="preserve">CONSEJO ESTATAL PARA EL FOMENTO DEPORTIVO </t>
  </si>
  <si>
    <t xml:space="preserve">COLEGIO DE EDUCACIÓN PROFESIONAL TÉCNICA DEL ESTADO DE JALISCO </t>
  </si>
  <si>
    <t xml:space="preserve">INSTITUTO ESTATAL PARA LA EDUCACIÓN DE LOS JÓVENES Y ADULTOS </t>
  </si>
  <si>
    <t>INSTITUTO DE FORMACIÓN PARA EL TRABAJO DEL ESTADO DE JALISCO</t>
  </si>
  <si>
    <t>COLEGIO DE ESTUDIOS CIENTÍFICOS Y TECNOLÓGICOS DEL ESTADO DE JALISCO</t>
  </si>
  <si>
    <t>COMISIÓN DE ARBITRAJE MÉDICO DEL ESTADO DE JALISCO</t>
  </si>
  <si>
    <t>CONSEJO ESTATAL DE TRASPLANTES DE ÓRGANOS Y TEJIDOS</t>
  </si>
  <si>
    <t>HOSPITAL CIVIL DE GUADALAJARA</t>
  </si>
  <si>
    <t xml:space="preserve">INSTITUTO JALISCIENSE DE CANCEROLOGÍA </t>
  </si>
  <si>
    <t>SERVICIOS DE SALUD JALISCO</t>
  </si>
  <si>
    <t>RÉGIMEN ESTATAL DE PROTECCIÓN SOCIAL EN SALUD JALISCO</t>
  </si>
  <si>
    <t xml:space="preserve">SISTEMA PARA EL DESARROLLO INTEGRAL DE LA FAMILIA DEL ESTADO DE JALISCO, </t>
  </si>
  <si>
    <t>HOGAR CABAÑAS</t>
  </si>
  <si>
    <t>COMISIÓN ESTATAL INDÍGENA</t>
  </si>
  <si>
    <t>ESCUELA DE CONSERVACIÓN Y RESTAURACIÓN DE OCCIDENTE</t>
  </si>
  <si>
    <t>INSTITUTO CULTURAL CABAÑAS</t>
  </si>
  <si>
    <t>SISTEMA DE RADIO Y TELEVISIÓN</t>
  </si>
  <si>
    <t>FIDEICOMISO ORQUESTA FILARMÓNICA DE JALISCO</t>
  </si>
  <si>
    <t>CONSEJO ESTATAL DE PROMOCIÓN ECONÓMICA</t>
  </si>
  <si>
    <t>FIDEICOMISO DE FONDO JALISCO DE FOMENTO EMPRESARIAL</t>
  </si>
  <si>
    <t>CONSEJO ESTATAL DE CIENCIA Y TECNOLOGÍA DE JALISCO</t>
  </si>
  <si>
    <t>INSTITUTO TECNOLÓGICO JOSÉ MARIO MOLINA PASQUEL Y HENRÍQUEZ</t>
  </si>
  <si>
    <t>UNIVERSIDAD POLITÉCNICA DE LA ZONA METROPOLITANA DE GUADALAJARA</t>
  </si>
  <si>
    <t>UNIVERSIDAD TECNOLÓGICA DE LA ZONA METROPOLITANA DE GUADALAJARA</t>
  </si>
  <si>
    <t>UNIVERSIDAD TECNOLÓGICA DE JALISCO</t>
  </si>
  <si>
    <t>AGENCIA DE ENERGÍA DEL ESTADO DE JALISCO</t>
  </si>
  <si>
    <t>FIDEICOMISO CIUDAD CREATIVA DIGITAL</t>
  </si>
  <si>
    <t>BOSQUE LA PRIMAVERA</t>
  </si>
  <si>
    <t>PARQUE METROPOLITANO DE GUADALAJARA</t>
  </si>
  <si>
    <t>ORGANISMO OPERADOR DEL PARQUE DE LA SOLIDARIDAD Y MONTENEGRO</t>
  </si>
  <si>
    <t>PROCURADURÍA DE DESARROLLO URBANO</t>
  </si>
  <si>
    <t>INSTITUTO DE LA INFRAESTRUCTURA FÍSICA EDUCATIVA DEL ESTADO DE JALISCO</t>
  </si>
  <si>
    <t>INSTITUTO JALISCIENSE DE LA VIVIENDA</t>
  </si>
  <si>
    <t>SERVICIOS Y TRANSPORTES</t>
  </si>
  <si>
    <t>SISTEMA DE DE TREN ELÉCTRICO URBANO</t>
  </si>
  <si>
    <t>SISTEMA INTERMUNICIPAL DE LOS SERVICIOS DE AGUA POTABLE Y ALCANTARILLADO</t>
  </si>
  <si>
    <t>SISTEMA DE SERVICIOS DE AGUA POTABLE, DRENAJE Y ALCANTARILLADO DE PUERTO VALLARTA</t>
  </si>
  <si>
    <t xml:space="preserve">COMISIÓN ESTATAL DEL AGUA </t>
  </si>
  <si>
    <t>INSTITUTO DE INFORMACIÓN ESTADÍSTICA Y GEOGRÁFICA DEL ESTADO DE JALISCO</t>
  </si>
  <si>
    <t>UNIDAD ESTATAL DE PROTECCIÓN CIVIL Y BOMBEROS</t>
  </si>
  <si>
    <t>INSTITUTO DE PENSIONES DEL ESTADO DE JALISCO</t>
  </si>
  <si>
    <t>UNIVERSIDAD DE GUADALAJARA</t>
  </si>
  <si>
    <t>BOLAÑOS </t>
  </si>
  <si>
    <t>CHIMALTITÁN </t>
  </si>
  <si>
    <t>HUEJÚCAR </t>
  </si>
  <si>
    <t>HUEJUQUILLA EL ALTO </t>
  </si>
  <si>
    <t>MEZQUITIC </t>
  </si>
  <si>
    <t>SAN MARTÍN DE BOLAÑOS </t>
  </si>
  <si>
    <t>SANTA MARÍA DE LOS ANGELES </t>
  </si>
  <si>
    <t>TOTATICHE </t>
  </si>
  <si>
    <t>VILLA GUERRERO</t>
  </si>
  <si>
    <t>ENCARNACIÓN DE DÍAZ </t>
  </si>
  <si>
    <t>OJUELOS DE JALISCO </t>
  </si>
  <si>
    <t>SAN DIEGO DE ALEJANDRÍA </t>
  </si>
  <si>
    <t>SAN JUAN DE LOS LAGOS </t>
  </si>
  <si>
    <t>TEOCALTICHE </t>
  </si>
  <si>
    <t>UNIÓN DE SAN ANTONIO </t>
  </si>
  <si>
    <t>VILLA HIDALGO</t>
  </si>
  <si>
    <t>ACATIC </t>
  </si>
  <si>
    <t>ARANDAS </t>
  </si>
  <si>
    <t>CAÑADAS DE OBREGÓN </t>
  </si>
  <si>
    <t>JALOSTOTITLÁN </t>
  </si>
  <si>
    <t>JESÚS MARÍA </t>
  </si>
  <si>
    <t>MEXTICACÁN </t>
  </si>
  <si>
    <t>SAN JULIÁN </t>
  </si>
  <si>
    <t>SAN MIGUEL EL ALTO </t>
  </si>
  <si>
    <t>VALLE DE GUADALUPE </t>
  </si>
  <si>
    <t>SAN IGNACIO CERRO GORDO</t>
  </si>
  <si>
    <t>YAHUALICA DE GONZÁLEZ GALLO</t>
  </si>
  <si>
    <t>ATOTONILCO ALTO </t>
  </si>
  <si>
    <t>AYOTLÁN </t>
  </si>
  <si>
    <t>LA BARCA </t>
  </si>
  <si>
    <t>ZAPOTLÁN DEL REY</t>
  </si>
  <si>
    <t>DEGOLLADO </t>
  </si>
  <si>
    <t>JAMAY </t>
  </si>
  <si>
    <t>PONCITLÁN </t>
  </si>
  <si>
    <t>TOTOTLÁN </t>
  </si>
  <si>
    <t>CHAPALA </t>
  </si>
  <si>
    <t>JOCOTEPEC </t>
  </si>
  <si>
    <t>TIZAPÁN EL ALTO </t>
  </si>
  <si>
    <t>TUXCUECA </t>
  </si>
  <si>
    <t>CONCEPCIÓN DE BUENOS AIRES </t>
  </si>
  <si>
    <t>LA MANZANILLA DE LA PAZ </t>
  </si>
  <si>
    <t>MAZAMITLA </t>
  </si>
  <si>
    <t>QUITUPAN </t>
  </si>
  <si>
    <t>SANTA MARÍA DEL ORO </t>
  </si>
  <si>
    <t>VALLE DE JUÁREZ</t>
  </si>
  <si>
    <t>JILOTLÁN DE LOS DOLORES </t>
  </si>
  <si>
    <t>PIHUAMO </t>
  </si>
  <si>
    <t>TECALITLÁN </t>
  </si>
  <si>
    <t>GÓMEZ FARÍAS </t>
  </si>
  <si>
    <t>SAN GABRIEL </t>
  </si>
  <si>
    <t>TOLIMÁN </t>
  </si>
  <si>
    <t>TONILA </t>
  </si>
  <si>
    <t>TUXPAN </t>
  </si>
  <si>
    <t>ZAPOTILTIC </t>
  </si>
  <si>
    <t>ZAPOTITLÁN DE VADILLO</t>
  </si>
  <si>
    <t>ATENGO </t>
  </si>
  <si>
    <t>CHIQUILISTLÁN </t>
  </si>
  <si>
    <t>EJUTLA </t>
  </si>
  <si>
    <t>JUCHITLÁN </t>
  </si>
  <si>
    <t>EL LIMÓN </t>
  </si>
  <si>
    <t>TECOLOTLÁN </t>
  </si>
  <si>
    <t>TENAMAXTLÁN </t>
  </si>
  <si>
    <t>TONAYA </t>
  </si>
  <si>
    <t>TUXCACUESCO </t>
  </si>
  <si>
    <t>UNIÓN DE TULA</t>
  </si>
  <si>
    <t>AYUTLA </t>
  </si>
  <si>
    <t>CUAUTLA </t>
  </si>
  <si>
    <t>CASIMIRO CASTILLO </t>
  </si>
  <si>
    <t>CIHUATLÁN </t>
  </si>
  <si>
    <t>CUAUTITLÁN DE GARCÍA BARRAGÁN </t>
  </si>
  <si>
    <t>LA HUERTA </t>
  </si>
  <si>
    <t>VILLA PURIFICACIÓN</t>
  </si>
  <si>
    <t>TOMATLÁN</t>
  </si>
  <si>
    <t>CABO CORRIENTES </t>
  </si>
  <si>
    <t>ATENGUILLO </t>
  </si>
  <si>
    <t>GUACHINANGO </t>
  </si>
  <si>
    <t>MIXTLÁN </t>
  </si>
  <si>
    <t>SAN SEBASTIÁN DEL OESTE </t>
  </si>
  <si>
    <t>TALPA DE ALLENDE</t>
  </si>
  <si>
    <t>AHUALULCO DE MERCADO </t>
  </si>
  <si>
    <t>AMATITÁN </t>
  </si>
  <si>
    <t>COCULA </t>
  </si>
  <si>
    <t>EL ARENAL </t>
  </si>
  <si>
    <t>ETZATLÁN </t>
  </si>
  <si>
    <t>HOSTOTIPAQUILLO </t>
  </si>
  <si>
    <t>MAGDALENA </t>
  </si>
  <si>
    <t>SAN JUANITO DE ESCOBEDO </t>
  </si>
  <si>
    <t>SAN MARCOS </t>
  </si>
  <si>
    <t>SAN MARTÍN HIDALGO </t>
  </si>
  <si>
    <t>TALA </t>
  </si>
  <si>
    <t>TEQUILA </t>
  </si>
  <si>
    <t>TEUCHITLÁN</t>
  </si>
  <si>
    <t>AMACUECA </t>
  </si>
  <si>
    <t>ATEMAJAC DE BRIZUELA </t>
  </si>
  <si>
    <t>ATOYAC </t>
  </si>
  <si>
    <t>SAYULA </t>
  </si>
  <si>
    <t>TAPALPA </t>
  </si>
  <si>
    <t>TECHALUTA DE MONTENEGRO </t>
  </si>
  <si>
    <t>TEOCUITATLÁN DE CORONA </t>
  </si>
  <si>
    <t>ZACOALCO DE TORRES </t>
  </si>
  <si>
    <t>ACATLÁN DE JUÁREZ </t>
  </si>
  <si>
    <t>VILLA CORONA </t>
  </si>
  <si>
    <t>CUQUÍO </t>
  </si>
  <si>
    <t>IXTLAHUACÁN DE LOS MEMBRILLOS </t>
  </si>
  <si>
    <t>IXTLAHUACÁN DEL RÍO </t>
  </si>
  <si>
    <t>JUANACATLÁN </t>
  </si>
  <si>
    <t>EL SALTO </t>
  </si>
  <si>
    <t>SAN CRISTÓBAL DE LA BARRANCA </t>
  </si>
  <si>
    <t>TLAJOMULCO DE ZÚÑIGA </t>
  </si>
  <si>
    <t>TLAQUEPAQUE </t>
  </si>
  <si>
    <t>TONALÁ </t>
  </si>
  <si>
    <t>ZAPOPAN </t>
  </si>
  <si>
    <t>ZAPOTLANEJO</t>
  </si>
  <si>
    <t/>
  </si>
  <si>
    <t>TIPO DE SANCIÓN</t>
  </si>
  <si>
    <t>FECHA DE EJECUCIÓN DE SANCIÓN</t>
  </si>
  <si>
    <t>COLEGIO DE BACHILLERES DEL ESTADO DE JALISCO</t>
  </si>
  <si>
    <t>EL GRULLO</t>
  </si>
  <si>
    <t>GUADALAJARA </t>
  </si>
  <si>
    <t>LAGOS DE MORENO</t>
  </si>
  <si>
    <t>MASCOTA</t>
  </si>
  <si>
    <t>OCOTLÁN</t>
  </si>
  <si>
    <t>PUERTO VALLARTA</t>
  </si>
  <si>
    <t>TAMAZULA DE GORDIANO</t>
  </si>
  <si>
    <t>TEPATITLÁN DE MORELOS</t>
  </si>
  <si>
    <t>ZAPOTLÁN EL GRANDE</t>
  </si>
  <si>
    <t>COLOTLÁN</t>
  </si>
  <si>
    <t>AUTLÁN DE NAVARRO</t>
  </si>
  <si>
    <t>AMECA</t>
  </si>
  <si>
    <t>SOLICITUD DE DOCUMENTOS</t>
  </si>
  <si>
    <t>JEFATURA DE GABINETE</t>
  </si>
  <si>
    <t>FISCALÍA ESTATAL</t>
  </si>
  <si>
    <t>PROCURADURÍA SOCIAL DEL ESTADO</t>
  </si>
  <si>
    <t>CONSEJERÍA JURÍDICA DEL PODER EJECUTIVO DEL ESTADO</t>
  </si>
  <si>
    <t>UNIDAD DE ENLACE FEDERAL Y ASUNTOS INTERNACIONALES</t>
  </si>
  <si>
    <t>CONTRALORÍA DEL ESTADO</t>
  </si>
  <si>
    <t>COORDINACIÓN GENERAL ESTRATÉGICA DE SEGURIDAD</t>
  </si>
  <si>
    <t>COORDINACIÓN GENERAL ESTRATÉGICA DE DESARROLLO SOCIAL</t>
  </si>
  <si>
    <t>COORDINACIÓN GENERAL ESTRATÉGICA DE CRECIMIENTO Y DESARROLLO ECONÓMICO</t>
  </si>
  <si>
    <t>COORDINACIÓN GENERAL ESTRATÉGICA DE GESTIÓN DEL TERRITORIO</t>
  </si>
  <si>
    <t>SECRETARÍA GENERAL DE GOBIERNO</t>
  </si>
  <si>
    <t>SECRETARÍA DE LA HACIENDA PÚBLICA</t>
  </si>
  <si>
    <t>SECRETARÍA DE ADMINISTRACIÓN</t>
  </si>
  <si>
    <t>SECRETARÍA DE CULTURA</t>
  </si>
  <si>
    <t>SECRETARÍA DE DESARROLLO ECONÓMICO</t>
  </si>
  <si>
    <t>SECRETARÍA DE AGRICULTURA Y DESARROLLO RURAL</t>
  </si>
  <si>
    <t>SECRETARÍA DE EDUCACIÓN</t>
  </si>
  <si>
    <t>SECRETARÍA DE GESTIÓN INTEGRAL DEL AGUA</t>
  </si>
  <si>
    <t>SECRETARÍA DE IGUALDAD SUSTANTIVA</t>
  </si>
  <si>
    <t>SECRETARÍA DE INNOVACIÓN, CIENCIA Y TECNOLOGÍA</t>
  </si>
  <si>
    <t>SECRETARÍA DE INFRAESTRUCTURA Y OBRA PÚBLICA</t>
  </si>
  <si>
    <t>SECRETARÍA DE MEDIO AMBIENTE Y DESARROLLO TERRITORIAL</t>
  </si>
  <si>
    <t>SECRETARÍA DE PLANEACIÓN Y PARTICIPACIÓN CIUDADANA</t>
  </si>
  <si>
    <t>SECRETARÍA DE SALUD</t>
  </si>
  <si>
    <t>SECRETARÍA DE SEGURIDAD</t>
  </si>
  <si>
    <t>SECRETARÍA DE TRABAJO Y PREVISIÓN SOCIAL</t>
  </si>
  <si>
    <t>SECRETARÍA DE TURISMO</t>
  </si>
  <si>
    <t>SECRETARÍA DEL SISTEMA DE ASISTENCIA SOCIAL</t>
  </si>
  <si>
    <t>SECRETARÍA DEL TRANSPORTE</t>
  </si>
  <si>
    <t>FECHA DE REMISIÓN DE FALTAS GRAVES</t>
  </si>
  <si>
    <t>NOMBRE DEL ENTE PÚBLICO</t>
  </si>
  <si>
    <t>ADMINISTRACIÓN PÚBLICA DEL ESTADO</t>
  </si>
  <si>
    <t>N/A</t>
  </si>
  <si>
    <t>NO APLICA</t>
  </si>
  <si>
    <t>INSTRUMENTADO POR DIRECCION JURIDICA</t>
  </si>
  <si>
    <t>DIRECCIÓN JURÍDICA</t>
  </si>
  <si>
    <t>IVAN ALEJANDRO BRAZO REZA</t>
  </si>
  <si>
    <t>JUAN MANUEL REYES MARTINEZ Y LUIS EDUARDO MELERO MORALES</t>
  </si>
  <si>
    <t>COCINERO Y AUXILIAR GENERAL</t>
  </si>
  <si>
    <t>DJ/001/2021</t>
  </si>
  <si>
    <t>LISTADO DE PROCESOS LABORALES MAYO 2021</t>
  </si>
  <si>
    <t>SUSPENSION 01DIA SIN GOCE DE SUELDO</t>
  </si>
  <si>
    <t>FECHA DE ACTUALIZACION</t>
  </si>
  <si>
    <t>ENERO</t>
  </si>
  <si>
    <t>FEBRERO</t>
  </si>
  <si>
    <t>MARZO</t>
  </si>
  <si>
    <t>ABRIL</t>
  </si>
  <si>
    <t>MAYO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</si>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</sst>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A288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wrapText="1"/>
      <protection hidden="1"/>
    </xf>
    <xf numFmtId="0" fontId="3" fillId="0" borderId="3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wrapText="1"/>
    </xf>
    <xf numFmtId="164" fontId="0" fillId="4" borderId="0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5">
    <dxf>
      <fill>
        <patternFill patternType="lightGray">
          <bgColor theme="2" tint="-0.499984740745262"/>
        </patternFill>
      </fill>
    </dxf>
    <dxf>
      <fill>
        <patternFill patternType="lightGray">
          <bgColor theme="2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AF94E0"/>
      <color rgb="FF8B64D2"/>
      <color rgb="FF4A2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28328985767395E-2"/>
          <c:y val="0.10378229638946071"/>
          <c:w val="0.90242792132593697"/>
          <c:h val="0.65823308597438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DENUNCIA RECIBIDA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Hoja1!$B$6:$B$11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6-498C-887D-06A710285BC5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DENUNCIAS DESECHADAS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A6-498C-887D-06A710285BC5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DENUNCIAS AVOCADAS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Hoja1!$D$6:$D$11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A6-498C-887D-06A710285BC5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DENUNCIAS DERIVADAS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Hoja1!$E$6:$E$11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A6-498C-887D-06A710285B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5331968"/>
        <c:axId val="155350144"/>
      </c:barChart>
      <c:catAx>
        <c:axId val="1553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350144"/>
        <c:crosses val="autoZero"/>
        <c:auto val="1"/>
        <c:lblAlgn val="ctr"/>
        <c:lblOffset val="100"/>
        <c:noMultiLvlLbl val="0"/>
      </c:catAx>
      <c:valAx>
        <c:axId val="15535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33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BF-47B6-87FD-B8570352709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BF-47B6-87FD-B8570352709C}"/>
              </c:ext>
            </c:extLst>
          </c:dPt>
          <c:dPt>
            <c:idx val="2"/>
            <c:bubble3D val="0"/>
            <c:spPr>
              <a:solidFill>
                <a:schemeClr val="accent4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BF-47B6-87FD-B85703527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Hoja1!$H$26:$J$26</c:f>
              <c:strCache>
                <c:ptCount val="3"/>
                <c:pt idx="0">
                  <c:v>NO GRAVE</c:v>
                </c:pt>
                <c:pt idx="1">
                  <c:v>GRAVE</c:v>
                </c:pt>
                <c:pt idx="2">
                  <c:v>ARCHIVADAS</c:v>
                </c:pt>
              </c:strCache>
            </c:strRef>
          </c:cat>
          <c:val>
            <c:numRef>
              <c:f>Hoja1!$H$33:$J$33</c:f>
              <c:numCache>
                <c:formatCode>0</c:formatCode>
                <c:ptCount val="3"/>
                <c:pt idx="0" formatCode="General">
                  <c:v>14</c:v>
                </c:pt>
                <c:pt idx="1">
                  <c:v>8</c:v>
                </c:pt>
                <c:pt idx="2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E-4F22-8104-F4DD2EC264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63-4978-89F7-B147236277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63-4978-89F7-B1472362772B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63-4978-89F7-B147236277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Hoja1!$B$57:$D$57</c:f>
              <c:strCache>
                <c:ptCount val="3"/>
                <c:pt idx="0">
                  <c:v>AUDIENCIA INICIAL</c:v>
                </c:pt>
                <c:pt idx="1">
                  <c:v>RESOLUCIÓN
NO GRAVES</c:v>
                </c:pt>
                <c:pt idx="2">
                  <c:v>REMISIÓN GRAVES</c:v>
                </c:pt>
              </c:strCache>
            </c:strRef>
          </c:cat>
          <c:val>
            <c:numRef>
              <c:f>Hoja1!$B$64:$D$64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B-4DA6-9283-1138A3D4B6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141514</xdr:colOff>
      <xdr:row>1</xdr:row>
      <xdr:rowOff>160564</xdr:rowOff>
    </xdr:from>
    <xdr:to>
      <xdr:col>11</xdr:col>
      <xdr:colOff>740228</xdr:colOff>
      <xdr:row>15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449B7636-4C89-4598-85E6-E0634D9CD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544286</xdr:colOff>
      <xdr:row>22</xdr:row>
      <xdr:rowOff>103413</xdr:rowOff>
    </xdr:from>
    <xdr:to>
      <xdr:col>16</xdr:col>
      <xdr:colOff>348343</xdr:colOff>
      <xdr:row>34</xdr:row>
      <xdr:rowOff>82731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EC2E0554-50A0-4379-B046-EABCF9B60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737016</xdr:colOff>
      <xdr:row>50</xdr:row>
      <xdr:rowOff>118048</xdr:rowOff>
    </xdr:from>
    <xdr:to>
      <xdr:col>11</xdr:col>
      <xdr:colOff>549639</xdr:colOff>
      <xdr:row>63</xdr:row>
      <xdr:rowOff>138035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1C0217D-7A7C-42B5-ADC8-F3E192D0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1607313</xdr:colOff>
      <xdr:row>0</xdr:row>
      <xdr:rowOff>6096</xdr:rowOff>
    </xdr:from>
    <xdr:to>
      <xdr:col>23</xdr:col>
      <xdr:colOff>2231771</xdr:colOff>
      <xdr:row>3</xdr:row>
      <xdr:rowOff>18795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D54EA50-7DD9-4CAA-8B9C-988E86D599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2209" y="6096"/>
          <a:ext cx="633983" cy="561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D3:D6" totalsRowShown="0" headerRowDxfId="34" dataDxfId="33">
  <autoFilter ref="D3:D6"/>
  <tableColumns count="1">
    <tableColumn id="1" name="ESTATUS DENUNCIA" dataDxfId="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37:A115" totalsRowShown="0" headerRowDxfId="7" dataDxfId="6" tableBorderDxfId="5">
  <autoFilter ref="A37:A115"/>
  <tableColumns count="1">
    <tableColumn id="1" name="ADMINISTRACIÓN PÚBLICA DEL ESTADO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F3:F9" totalsRowShown="0" headerRowDxfId="31" dataDxfId="30">
  <autoFilter ref="F3:F9"/>
  <tableColumns count="1">
    <tableColumn id="1" name="INTEGRACION DEL EXPEDIENTE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H3:H6" totalsRowShown="0" headerRowDxfId="28" dataDxfId="27">
  <autoFilter ref="H3:H6"/>
  <tableColumns count="1">
    <tableColumn id="1" name="DETERMINACIÓN DE INVESTIGACIÓN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J3:J5" totalsRowShown="0" headerRowDxfId="25" dataDxfId="24">
  <autoFilter ref="J3:J5"/>
  <tableColumns count="1">
    <tableColumn id="1" name="RECURSOS INCONFORMIDAD" dataDxfId="2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D8:D10" totalsRowShown="0" headerRowDxfId="22" dataDxfId="21">
  <autoFilter ref="D8:D10"/>
  <tableColumns count="1">
    <tableColumn id="1" name="ESTATUS IPRA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F12:F16" totalsRowShown="0" headerRowDxfId="19" dataDxfId="18">
  <autoFilter ref="F12:F16"/>
  <tableColumns count="1">
    <tableColumn id="1" name="PRUEBAS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a5" displayName="Tabla5" ref="A3:A33" totalsRowShown="0" headerRowDxfId="16" dataDxfId="15">
  <autoFilter ref="A3:A33"/>
  <sortState ref="A4:A33">
    <sortCondition ref="A3:A33"/>
  </sortState>
  <tableColumns count="1">
    <tableColumn id="1" name="DEPENDENCIA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B3:B51" totalsRowShown="0" headerRowDxfId="13" dataDxfId="12">
  <autoFilter ref="B3:B51"/>
  <sortState ref="B4:B51">
    <sortCondition ref="B3:B52"/>
  </sortState>
  <tableColumns count="1">
    <tableColumn id="1" name="ENTIDAD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C3:C128" totalsRowShown="0" headerRowDxfId="10" dataDxfId="9">
  <autoFilter ref="C3:C128"/>
  <sortState ref="C4:C128">
    <sortCondition ref="C3:C128"/>
  </sortState>
  <tableColumns count="1">
    <tableColumn id="1" name="MUNICIPIO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J129"/>
  <sheetViews>
    <sheetView showGridLines="0" workbookViewId="0">
      <selection activeCell="D6" sqref="D6"/>
    </sheetView>
  </sheetViews>
  <sheetFormatPr baseColWidth="10" defaultColWidth="11.5703125" defaultRowHeight="15" x14ac:dyDescent="0.25"/>
  <cols>
    <col min="1" max="1" width="48.42578125" style="20" customWidth="1"/>
    <col min="2" max="2" width="36.85546875" style="20" customWidth="1"/>
    <col min="3" max="3" width="21.85546875" style="20" bestFit="1" customWidth="1"/>
    <col min="4" max="4" width="20" style="21" customWidth="1"/>
    <col min="5" max="5" width="3.7109375" style="22" customWidth="1"/>
    <col min="6" max="6" width="29.85546875" style="23" customWidth="1"/>
    <col min="7" max="7" width="3.7109375" style="22" customWidth="1"/>
    <col min="8" max="8" width="23.7109375" style="22" customWidth="1"/>
    <col min="9" max="9" width="3.7109375" style="22" customWidth="1"/>
    <col min="10" max="10" width="16.7109375" style="22" customWidth="1"/>
    <col min="11" max="16384" width="11.5703125" style="22"/>
  </cols>
  <sheetData>
    <row r="3" spans="1:10" ht="45" x14ac:dyDescent="0.25">
      <c r="A3" s="20" t="s">
        <v>26</v>
      </c>
      <c r="B3" s="20" t="s">
        <v>27</v>
      </c>
      <c r="C3" s="20" t="s">
        <v>28</v>
      </c>
      <c r="D3" s="21" t="s">
        <v>30</v>
      </c>
      <c r="F3" s="23" t="s">
        <v>34</v>
      </c>
      <c r="H3" s="24" t="s">
        <v>40</v>
      </c>
      <c r="J3" s="24" t="s">
        <v>44</v>
      </c>
    </row>
    <row r="4" spans="1:10" x14ac:dyDescent="0.25">
      <c r="A4" s="20" t="s">
        <v>29</v>
      </c>
      <c r="B4" s="20" t="s">
        <v>100</v>
      </c>
      <c r="C4" s="20" t="s">
        <v>133</v>
      </c>
      <c r="D4" s="21" t="s">
        <v>31</v>
      </c>
      <c r="F4" s="23" t="s">
        <v>246</v>
      </c>
      <c r="H4" s="25" t="s">
        <v>42</v>
      </c>
      <c r="J4" s="22" t="s">
        <v>45</v>
      </c>
    </row>
    <row r="5" spans="1:10" x14ac:dyDescent="0.25">
      <c r="A5" s="26" t="s">
        <v>250</v>
      </c>
      <c r="B5" s="20" t="s">
        <v>102</v>
      </c>
      <c r="C5" s="20" t="s">
        <v>217</v>
      </c>
      <c r="D5" s="21" t="s">
        <v>32</v>
      </c>
      <c r="F5" s="23" t="s">
        <v>35</v>
      </c>
      <c r="H5" s="25" t="s">
        <v>43</v>
      </c>
      <c r="J5" s="22" t="s">
        <v>46</v>
      </c>
    </row>
    <row r="6" spans="1:10" x14ac:dyDescent="0.25">
      <c r="A6" s="26" t="s">
        <v>252</v>
      </c>
      <c r="B6" s="26" t="s">
        <v>72</v>
      </c>
      <c r="C6" s="20" t="s">
        <v>196</v>
      </c>
      <c r="D6" s="21" t="s">
        <v>33</v>
      </c>
      <c r="F6" s="23" t="s">
        <v>36</v>
      </c>
      <c r="H6" s="25" t="s">
        <v>41</v>
      </c>
    </row>
    <row r="7" spans="1:10" ht="36" x14ac:dyDescent="0.25">
      <c r="A7" s="26" t="s">
        <v>255</v>
      </c>
      <c r="B7" s="26" t="s">
        <v>71</v>
      </c>
      <c r="C7" s="20" t="s">
        <v>209</v>
      </c>
      <c r="F7" s="23" t="s">
        <v>37</v>
      </c>
    </row>
    <row r="8" spans="1:10" ht="24" x14ac:dyDescent="0.25">
      <c r="A8" s="26" t="s">
        <v>254</v>
      </c>
      <c r="B8" s="26" t="s">
        <v>233</v>
      </c>
      <c r="C8" s="20" t="s">
        <v>197</v>
      </c>
      <c r="D8" s="21" t="s">
        <v>53</v>
      </c>
      <c r="F8" s="23" t="s">
        <v>39</v>
      </c>
    </row>
    <row r="9" spans="1:10" ht="24" x14ac:dyDescent="0.25">
      <c r="A9" s="26" t="s">
        <v>256</v>
      </c>
      <c r="B9" s="26" t="s">
        <v>76</v>
      </c>
      <c r="C9" s="20" t="s">
        <v>245</v>
      </c>
      <c r="D9" s="21" t="s">
        <v>54</v>
      </c>
      <c r="F9" s="23" t="s">
        <v>38</v>
      </c>
    </row>
    <row r="10" spans="1:10" ht="24" x14ac:dyDescent="0.25">
      <c r="A10" s="26" t="s">
        <v>253</v>
      </c>
      <c r="B10" s="26" t="s">
        <v>79</v>
      </c>
      <c r="C10" s="20" t="s">
        <v>134</v>
      </c>
      <c r="D10" s="21" t="s">
        <v>55</v>
      </c>
    </row>
    <row r="11" spans="1:10" ht="24" x14ac:dyDescent="0.25">
      <c r="A11" s="26" t="s">
        <v>248</v>
      </c>
      <c r="B11" s="26" t="s">
        <v>80</v>
      </c>
      <c r="C11" s="20" t="s">
        <v>210</v>
      </c>
    </row>
    <row r="12" spans="1:10" x14ac:dyDescent="0.25">
      <c r="A12" s="26" t="s">
        <v>247</v>
      </c>
      <c r="B12" s="20" t="s">
        <v>112</v>
      </c>
      <c r="C12" s="20" t="s">
        <v>172</v>
      </c>
      <c r="F12" s="23" t="s">
        <v>62</v>
      </c>
    </row>
    <row r="13" spans="1:10" x14ac:dyDescent="0.25">
      <c r="A13" s="26" t="s">
        <v>249</v>
      </c>
      <c r="B13" s="20" t="s">
        <v>88</v>
      </c>
      <c r="C13" s="20" t="s">
        <v>191</v>
      </c>
      <c r="F13" s="23" t="s">
        <v>63</v>
      </c>
    </row>
    <row r="14" spans="1:10" ht="24.75" x14ac:dyDescent="0.25">
      <c r="A14" s="26" t="s">
        <v>259</v>
      </c>
      <c r="B14" s="20" t="s">
        <v>95</v>
      </c>
      <c r="C14" s="20" t="s">
        <v>144</v>
      </c>
      <c r="F14" s="23" t="s">
        <v>64</v>
      </c>
    </row>
    <row r="15" spans="1:10" x14ac:dyDescent="0.25">
      <c r="A15" s="26" t="s">
        <v>262</v>
      </c>
      <c r="B15" s="20" t="s">
        <v>93</v>
      </c>
      <c r="C15" s="20" t="s">
        <v>211</v>
      </c>
      <c r="F15" s="23" t="s">
        <v>36</v>
      </c>
    </row>
    <row r="16" spans="1:10" ht="24" x14ac:dyDescent="0.25">
      <c r="A16" s="26" t="s">
        <v>260</v>
      </c>
      <c r="B16" s="26" t="s">
        <v>81</v>
      </c>
      <c r="C16" s="20" t="s">
        <v>244</v>
      </c>
      <c r="F16" s="23" t="s">
        <v>65</v>
      </c>
    </row>
    <row r="17" spans="1:3" ht="24" x14ac:dyDescent="0.25">
      <c r="A17" s="26" t="s">
        <v>261</v>
      </c>
      <c r="B17" s="26" t="s">
        <v>75</v>
      </c>
      <c r="C17" s="20" t="s">
        <v>145</v>
      </c>
    </row>
    <row r="18" spans="1:3" ht="24.75" x14ac:dyDescent="0.25">
      <c r="A18" s="26" t="s">
        <v>263</v>
      </c>
      <c r="B18" s="20" t="s">
        <v>89</v>
      </c>
      <c r="C18" s="20" t="s">
        <v>182</v>
      </c>
    </row>
    <row r="19" spans="1:3" x14ac:dyDescent="0.25">
      <c r="A19" s="26" t="s">
        <v>264</v>
      </c>
      <c r="B19" s="20" t="s">
        <v>101</v>
      </c>
      <c r="C19" s="26" t="s">
        <v>117</v>
      </c>
    </row>
    <row r="20" spans="1:3" ht="24.75" x14ac:dyDescent="0.25">
      <c r="A20" s="26" t="s">
        <v>265</v>
      </c>
      <c r="B20" s="20" t="s">
        <v>94</v>
      </c>
      <c r="C20" s="20" t="s">
        <v>190</v>
      </c>
    </row>
    <row r="21" spans="1:3" ht="36" x14ac:dyDescent="0.25">
      <c r="A21" s="26" t="s">
        <v>267</v>
      </c>
      <c r="B21" s="26" t="s">
        <v>74</v>
      </c>
      <c r="C21" s="20" t="s">
        <v>135</v>
      </c>
    </row>
    <row r="22" spans="1:3" ht="24.75" x14ac:dyDescent="0.25">
      <c r="A22" s="26" t="s">
        <v>266</v>
      </c>
      <c r="B22" s="20" t="s">
        <v>92</v>
      </c>
      <c r="C22" s="20" t="s">
        <v>184</v>
      </c>
    </row>
    <row r="23" spans="1:3" x14ac:dyDescent="0.25">
      <c r="A23" s="26" t="s">
        <v>258</v>
      </c>
      <c r="B23" s="20" t="s">
        <v>87</v>
      </c>
      <c r="C23" s="20" t="s">
        <v>152</v>
      </c>
    </row>
    <row r="24" spans="1:3" x14ac:dyDescent="0.25">
      <c r="A24" s="26" t="s">
        <v>268</v>
      </c>
      <c r="B24" s="26" t="s">
        <v>82</v>
      </c>
      <c r="C24" s="26" t="s">
        <v>118</v>
      </c>
    </row>
    <row r="25" spans="1:3" ht="24" x14ac:dyDescent="0.25">
      <c r="A25" s="26" t="s">
        <v>269</v>
      </c>
      <c r="B25" s="26" t="s">
        <v>73</v>
      </c>
      <c r="C25" s="20" t="s">
        <v>173</v>
      </c>
    </row>
    <row r="26" spans="1:3" x14ac:dyDescent="0.25">
      <c r="A26" s="26" t="s">
        <v>270</v>
      </c>
      <c r="B26" s="20" t="s">
        <v>90</v>
      </c>
      <c r="C26" s="20" t="s">
        <v>185</v>
      </c>
    </row>
    <row r="27" spans="1:3" ht="24" x14ac:dyDescent="0.25">
      <c r="A27" s="26" t="s">
        <v>271</v>
      </c>
      <c r="B27" s="26" t="s">
        <v>78</v>
      </c>
      <c r="C27" s="20" t="s">
        <v>198</v>
      </c>
    </row>
    <row r="28" spans="1:3" ht="24.75" x14ac:dyDescent="0.25">
      <c r="A28" s="26" t="s">
        <v>272</v>
      </c>
      <c r="B28" s="20" t="s">
        <v>113</v>
      </c>
      <c r="C28" s="26" t="s">
        <v>243</v>
      </c>
    </row>
    <row r="29" spans="1:3" ht="24.75" x14ac:dyDescent="0.25">
      <c r="A29" s="26" t="s">
        <v>273</v>
      </c>
      <c r="B29" s="20" t="s">
        <v>106</v>
      </c>
      <c r="C29" s="20" t="s">
        <v>156</v>
      </c>
    </row>
    <row r="30" spans="1:3" ht="24.75" x14ac:dyDescent="0.25">
      <c r="A30" s="26" t="s">
        <v>274</v>
      </c>
      <c r="B30" s="20" t="s">
        <v>115</v>
      </c>
      <c r="C30" s="20" t="s">
        <v>186</v>
      </c>
    </row>
    <row r="31" spans="1:3" ht="24" x14ac:dyDescent="0.25">
      <c r="A31" s="26" t="s">
        <v>275</v>
      </c>
      <c r="B31" s="26" t="s">
        <v>77</v>
      </c>
      <c r="C31" s="20" t="s">
        <v>183</v>
      </c>
    </row>
    <row r="32" spans="1:3" x14ac:dyDescent="0.25">
      <c r="A32" s="26" t="s">
        <v>257</v>
      </c>
      <c r="B32" s="26" t="s">
        <v>83</v>
      </c>
      <c r="C32" s="20" t="s">
        <v>219</v>
      </c>
    </row>
    <row r="33" spans="1:3" x14ac:dyDescent="0.25">
      <c r="A33" s="26" t="s">
        <v>251</v>
      </c>
      <c r="B33" s="26" t="s">
        <v>70</v>
      </c>
      <c r="C33" s="20" t="s">
        <v>148</v>
      </c>
    </row>
    <row r="34" spans="1:3" x14ac:dyDescent="0.25">
      <c r="B34" s="20" t="s">
        <v>107</v>
      </c>
      <c r="C34" s="20" t="s">
        <v>174</v>
      </c>
    </row>
    <row r="35" spans="1:3" ht="24.75" x14ac:dyDescent="0.25">
      <c r="B35" s="20" t="s">
        <v>96</v>
      </c>
      <c r="C35" s="20" t="s">
        <v>199</v>
      </c>
    </row>
    <row r="36" spans="1:3" ht="24.75" x14ac:dyDescent="0.25">
      <c r="B36" s="20" t="s">
        <v>104</v>
      </c>
      <c r="C36" s="20" t="s">
        <v>234</v>
      </c>
    </row>
    <row r="37" spans="1:3" x14ac:dyDescent="0.25">
      <c r="A37" s="20" t="s">
        <v>278</v>
      </c>
      <c r="B37" s="20" t="s">
        <v>103</v>
      </c>
      <c r="C37" s="20" t="s">
        <v>176</v>
      </c>
    </row>
    <row r="38" spans="1:3" x14ac:dyDescent="0.25">
      <c r="A38" s="20" t="s">
        <v>69</v>
      </c>
      <c r="B38" s="20" t="s">
        <v>105</v>
      </c>
      <c r="C38" s="20" t="s">
        <v>223</v>
      </c>
    </row>
    <row r="39" spans="1:3" ht="24.75" x14ac:dyDescent="0.25">
      <c r="A39" s="27" t="s">
        <v>250</v>
      </c>
      <c r="B39" s="20" t="s">
        <v>85</v>
      </c>
      <c r="C39" s="26" t="s">
        <v>126</v>
      </c>
    </row>
    <row r="40" spans="1:3" x14ac:dyDescent="0.25">
      <c r="A40" s="28" t="s">
        <v>252</v>
      </c>
      <c r="B40" s="20" t="s">
        <v>84</v>
      </c>
      <c r="C40" s="20" t="s">
        <v>200</v>
      </c>
    </row>
    <row r="41" spans="1:3" ht="24" x14ac:dyDescent="0.25">
      <c r="A41" s="27" t="s">
        <v>255</v>
      </c>
      <c r="B41" s="20" t="s">
        <v>108</v>
      </c>
      <c r="C41" s="20" t="s">
        <v>165</v>
      </c>
    </row>
    <row r="42" spans="1:3" ht="24" x14ac:dyDescent="0.25">
      <c r="A42" s="28" t="s">
        <v>254</v>
      </c>
      <c r="B42" s="20" t="s">
        <v>109</v>
      </c>
      <c r="C42" s="20" t="s">
        <v>192</v>
      </c>
    </row>
    <row r="43" spans="1:3" ht="24" x14ac:dyDescent="0.25">
      <c r="A43" s="27" t="s">
        <v>256</v>
      </c>
      <c r="B43" s="20" t="s">
        <v>91</v>
      </c>
      <c r="C43" s="20" t="s">
        <v>235</v>
      </c>
    </row>
    <row r="44" spans="1:3" ht="36.75" x14ac:dyDescent="0.25">
      <c r="A44" s="28" t="s">
        <v>253</v>
      </c>
      <c r="B44" s="20" t="s">
        <v>111</v>
      </c>
      <c r="C44" s="20" t="s">
        <v>201</v>
      </c>
    </row>
    <row r="45" spans="1:3" ht="24.75" x14ac:dyDescent="0.25">
      <c r="A45" s="27" t="s">
        <v>248</v>
      </c>
      <c r="B45" s="20" t="s">
        <v>110</v>
      </c>
      <c r="C45" s="26" t="s">
        <v>119</v>
      </c>
    </row>
    <row r="46" spans="1:3" ht="24.75" x14ac:dyDescent="0.25">
      <c r="A46" s="28" t="s">
        <v>247</v>
      </c>
      <c r="B46" s="20" t="s">
        <v>86</v>
      </c>
      <c r="C46" s="26" t="s">
        <v>120</v>
      </c>
    </row>
    <row r="47" spans="1:3" ht="24.75" x14ac:dyDescent="0.25">
      <c r="A47" s="27" t="s">
        <v>249</v>
      </c>
      <c r="B47" s="20" t="s">
        <v>114</v>
      </c>
      <c r="C47" s="20" t="s">
        <v>220</v>
      </c>
    </row>
    <row r="48" spans="1:3" x14ac:dyDescent="0.25">
      <c r="A48" s="28" t="s">
        <v>259</v>
      </c>
      <c r="B48" s="20" t="s">
        <v>116</v>
      </c>
      <c r="C48" s="20" t="s">
        <v>221</v>
      </c>
    </row>
    <row r="49" spans="1:3" ht="24.75" x14ac:dyDescent="0.25">
      <c r="A49" s="27" t="s">
        <v>262</v>
      </c>
      <c r="B49" s="20" t="s">
        <v>97</v>
      </c>
      <c r="C49" s="20" t="s">
        <v>136</v>
      </c>
    </row>
    <row r="50" spans="1:3" x14ac:dyDescent="0.25">
      <c r="A50" s="28" t="s">
        <v>260</v>
      </c>
      <c r="B50" s="20" t="s">
        <v>99</v>
      </c>
      <c r="C50" s="20" t="s">
        <v>149</v>
      </c>
    </row>
    <row r="51" spans="1:3" ht="24.75" x14ac:dyDescent="0.25">
      <c r="A51" s="27" t="s">
        <v>261</v>
      </c>
      <c r="B51" s="20" t="s">
        <v>98</v>
      </c>
      <c r="C51" s="20" t="s">
        <v>137</v>
      </c>
    </row>
    <row r="52" spans="1:3" x14ac:dyDescent="0.25">
      <c r="A52" s="28" t="s">
        <v>263</v>
      </c>
      <c r="B52" s="22"/>
      <c r="C52" s="20" t="s">
        <v>162</v>
      </c>
    </row>
    <row r="53" spans="1:3" x14ac:dyDescent="0.25">
      <c r="A53" s="27" t="s">
        <v>264</v>
      </c>
      <c r="C53" s="20" t="s">
        <v>153</v>
      </c>
    </row>
    <row r="54" spans="1:3" x14ac:dyDescent="0.25">
      <c r="A54" s="28" t="s">
        <v>265</v>
      </c>
      <c r="C54" s="20" t="s">
        <v>222</v>
      </c>
    </row>
    <row r="55" spans="1:3" x14ac:dyDescent="0.25">
      <c r="A55" s="27" t="s">
        <v>267</v>
      </c>
      <c r="C55" s="20" t="s">
        <v>175</v>
      </c>
    </row>
    <row r="56" spans="1:3" x14ac:dyDescent="0.25">
      <c r="A56" s="28" t="s">
        <v>266</v>
      </c>
      <c r="C56" s="20" t="s">
        <v>146</v>
      </c>
    </row>
    <row r="57" spans="1:3" x14ac:dyDescent="0.25">
      <c r="A57" s="27" t="s">
        <v>258</v>
      </c>
      <c r="C57" s="20" t="s">
        <v>187</v>
      </c>
    </row>
    <row r="58" spans="1:3" x14ac:dyDescent="0.25">
      <c r="A58" s="28" t="s">
        <v>268</v>
      </c>
      <c r="C58" s="20" t="s">
        <v>157</v>
      </c>
    </row>
    <row r="59" spans="1:3" x14ac:dyDescent="0.25">
      <c r="A59" s="27" t="s">
        <v>269</v>
      </c>
      <c r="C59" s="26" t="s">
        <v>236</v>
      </c>
    </row>
    <row r="60" spans="1:3" x14ac:dyDescent="0.25">
      <c r="A60" s="28" t="s">
        <v>270</v>
      </c>
      <c r="C60" s="20" t="s">
        <v>202</v>
      </c>
    </row>
    <row r="61" spans="1:3" x14ac:dyDescent="0.25">
      <c r="A61" s="27" t="s">
        <v>271</v>
      </c>
      <c r="C61" s="20" t="s">
        <v>237</v>
      </c>
    </row>
    <row r="62" spans="1:3" x14ac:dyDescent="0.25">
      <c r="A62" s="28" t="s">
        <v>272</v>
      </c>
      <c r="C62" s="20" t="s">
        <v>158</v>
      </c>
    </row>
    <row r="63" spans="1:3" x14ac:dyDescent="0.25">
      <c r="A63" s="27" t="s">
        <v>273</v>
      </c>
      <c r="C63" s="20" t="s">
        <v>138</v>
      </c>
    </row>
    <row r="64" spans="1:3" x14ac:dyDescent="0.25">
      <c r="A64" s="28" t="s">
        <v>274</v>
      </c>
      <c r="C64" s="26" t="s">
        <v>121</v>
      </c>
    </row>
    <row r="65" spans="1:3" x14ac:dyDescent="0.25">
      <c r="A65" s="27" t="s">
        <v>275</v>
      </c>
      <c r="C65" s="20" t="s">
        <v>193</v>
      </c>
    </row>
    <row r="66" spans="1:3" x14ac:dyDescent="0.25">
      <c r="A66" s="28" t="s">
        <v>257</v>
      </c>
      <c r="C66" s="20" t="s">
        <v>238</v>
      </c>
    </row>
    <row r="67" spans="1:3" x14ac:dyDescent="0.25">
      <c r="A67" s="27" t="s">
        <v>251</v>
      </c>
      <c r="C67" s="26" t="s">
        <v>127</v>
      </c>
    </row>
    <row r="68" spans="1:3" x14ac:dyDescent="0.25">
      <c r="A68" s="29" t="s">
        <v>100</v>
      </c>
      <c r="C68" s="20" t="s">
        <v>163</v>
      </c>
    </row>
    <row r="69" spans="1:3" x14ac:dyDescent="0.25">
      <c r="A69" s="30" t="s">
        <v>102</v>
      </c>
      <c r="C69" s="20" t="s">
        <v>150</v>
      </c>
    </row>
    <row r="70" spans="1:3" x14ac:dyDescent="0.25">
      <c r="A70" s="28" t="s">
        <v>72</v>
      </c>
      <c r="C70" s="20" t="s">
        <v>239</v>
      </c>
    </row>
    <row r="71" spans="1:3" ht="24" x14ac:dyDescent="0.25">
      <c r="A71" s="27" t="s">
        <v>71</v>
      </c>
      <c r="C71" s="20" t="s">
        <v>159</v>
      </c>
    </row>
    <row r="72" spans="1:3" ht="24.75" x14ac:dyDescent="0.25">
      <c r="A72" s="28" t="s">
        <v>233</v>
      </c>
      <c r="C72" s="20" t="s">
        <v>224</v>
      </c>
    </row>
    <row r="73" spans="1:3" ht="24" x14ac:dyDescent="0.25">
      <c r="A73" s="27" t="s">
        <v>76</v>
      </c>
      <c r="C73" s="26" t="s">
        <v>128</v>
      </c>
    </row>
    <row r="74" spans="1:3" ht="24" x14ac:dyDescent="0.25">
      <c r="A74" s="28" t="s">
        <v>79</v>
      </c>
      <c r="C74" s="20" t="s">
        <v>166</v>
      </c>
    </row>
    <row r="75" spans="1:3" ht="24.75" x14ac:dyDescent="0.25">
      <c r="A75" s="27" t="s">
        <v>80</v>
      </c>
      <c r="C75" s="20" t="s">
        <v>142</v>
      </c>
    </row>
    <row r="76" spans="1:3" x14ac:dyDescent="0.25">
      <c r="A76" s="29" t="s">
        <v>112</v>
      </c>
      <c r="C76" s="26" t="s">
        <v>129</v>
      </c>
    </row>
    <row r="77" spans="1:3" ht="24.75" x14ac:dyDescent="0.25">
      <c r="A77" s="30" t="s">
        <v>88</v>
      </c>
      <c r="C77" s="20" t="s">
        <v>203</v>
      </c>
    </row>
    <row r="78" spans="1:3" x14ac:dyDescent="0.25">
      <c r="A78" s="29" t="s">
        <v>95</v>
      </c>
      <c r="C78" s="20" t="s">
        <v>139</v>
      </c>
    </row>
    <row r="79" spans="1:3" x14ac:dyDescent="0.25">
      <c r="A79" s="30" t="s">
        <v>93</v>
      </c>
      <c r="C79" s="20" t="s">
        <v>204</v>
      </c>
    </row>
    <row r="80" spans="1:3" x14ac:dyDescent="0.25">
      <c r="A80" s="28" t="s">
        <v>81</v>
      </c>
      <c r="C80" s="26" t="s">
        <v>122</v>
      </c>
    </row>
    <row r="81" spans="1:3" x14ac:dyDescent="0.25">
      <c r="A81" s="27" t="s">
        <v>75</v>
      </c>
      <c r="C81" s="20" t="s">
        <v>205</v>
      </c>
    </row>
    <row r="82" spans="1:3" x14ac:dyDescent="0.25">
      <c r="A82" s="29" t="s">
        <v>89</v>
      </c>
      <c r="C82" s="20" t="s">
        <v>140</v>
      </c>
    </row>
    <row r="83" spans="1:3" x14ac:dyDescent="0.25">
      <c r="A83" s="30" t="s">
        <v>101</v>
      </c>
      <c r="C83" s="20" t="s">
        <v>194</v>
      </c>
    </row>
    <row r="84" spans="1:3" ht="24" x14ac:dyDescent="0.25">
      <c r="A84" s="29" t="s">
        <v>94</v>
      </c>
      <c r="C84" s="26" t="s">
        <v>123</v>
      </c>
    </row>
    <row r="85" spans="1:3" ht="24" x14ac:dyDescent="0.25">
      <c r="A85" s="27" t="s">
        <v>74</v>
      </c>
      <c r="C85" s="20" t="s">
        <v>160</v>
      </c>
    </row>
    <row r="86" spans="1:3" x14ac:dyDescent="0.25">
      <c r="A86" s="29" t="s">
        <v>92</v>
      </c>
      <c r="C86" s="20" t="s">
        <v>212</v>
      </c>
    </row>
    <row r="87" spans="1:3" x14ac:dyDescent="0.25">
      <c r="A87" s="30" t="s">
        <v>87</v>
      </c>
      <c r="C87" s="20" t="s">
        <v>206</v>
      </c>
    </row>
    <row r="88" spans="1:3" x14ac:dyDescent="0.25">
      <c r="A88" s="28" t="s">
        <v>82</v>
      </c>
      <c r="C88" s="20" t="s">
        <v>195</v>
      </c>
    </row>
    <row r="89" spans="1:3" x14ac:dyDescent="0.25">
      <c r="A89" s="27" t="s">
        <v>73</v>
      </c>
      <c r="C89" s="20" t="s">
        <v>240</v>
      </c>
    </row>
    <row r="90" spans="1:3" x14ac:dyDescent="0.25">
      <c r="A90" s="29" t="s">
        <v>90</v>
      </c>
      <c r="C90" s="20" t="s">
        <v>213</v>
      </c>
    </row>
    <row r="91" spans="1:3" ht="24" x14ac:dyDescent="0.25">
      <c r="A91" s="27" t="s">
        <v>78</v>
      </c>
      <c r="C91" s="20" t="s">
        <v>164</v>
      </c>
    </row>
    <row r="92" spans="1:3" ht="24.75" x14ac:dyDescent="0.25">
      <c r="A92" s="29" t="s">
        <v>113</v>
      </c>
      <c r="C92" s="20" t="s">
        <v>214</v>
      </c>
    </row>
    <row r="93" spans="1:3" ht="24.75" x14ac:dyDescent="0.25">
      <c r="A93" s="30" t="s">
        <v>106</v>
      </c>
      <c r="C93" s="20" t="s">
        <v>177</v>
      </c>
    </row>
    <row r="94" spans="1:3" x14ac:dyDescent="0.25">
      <c r="A94" s="29" t="s">
        <v>115</v>
      </c>
      <c r="C94" s="20" t="s">
        <v>178</v>
      </c>
    </row>
    <row r="95" spans="1:3" ht="24" x14ac:dyDescent="0.25">
      <c r="A95" s="27" t="s">
        <v>77</v>
      </c>
      <c r="C95" s="20" t="s">
        <v>130</v>
      </c>
    </row>
    <row r="96" spans="1:3" x14ac:dyDescent="0.25">
      <c r="A96" s="28" t="s">
        <v>83</v>
      </c>
      <c r="C96" s="20" t="s">
        <v>215</v>
      </c>
    </row>
    <row r="97" spans="1:3" x14ac:dyDescent="0.25">
      <c r="A97" s="27" t="s">
        <v>70</v>
      </c>
      <c r="C97" s="20" t="s">
        <v>241</v>
      </c>
    </row>
    <row r="98" spans="1:3" x14ac:dyDescent="0.25">
      <c r="A98" s="29" t="s">
        <v>107</v>
      </c>
      <c r="C98" s="20" t="s">
        <v>207</v>
      </c>
    </row>
    <row r="99" spans="1:3" ht="24.75" x14ac:dyDescent="0.25">
      <c r="A99" s="30" t="s">
        <v>96</v>
      </c>
      <c r="C99" s="20" t="s">
        <v>208</v>
      </c>
    </row>
    <row r="100" spans="1:3" ht="24.75" x14ac:dyDescent="0.25">
      <c r="A100" s="29" t="s">
        <v>104</v>
      </c>
      <c r="C100" s="20" t="s">
        <v>154</v>
      </c>
    </row>
    <row r="101" spans="1:3" x14ac:dyDescent="0.25">
      <c r="A101" s="30" t="s">
        <v>103</v>
      </c>
      <c r="C101" s="20" t="s">
        <v>225</v>
      </c>
    </row>
    <row r="102" spans="1:3" x14ac:dyDescent="0.25">
      <c r="A102" s="29" t="s">
        <v>105</v>
      </c>
      <c r="C102" s="20" t="s">
        <v>226</v>
      </c>
    </row>
    <row r="103" spans="1:3" x14ac:dyDescent="0.25">
      <c r="A103" s="30" t="s">
        <v>85</v>
      </c>
      <c r="C103" s="20" t="s">
        <v>167</v>
      </c>
    </row>
    <row r="104" spans="1:3" x14ac:dyDescent="0.25">
      <c r="A104" s="29" t="s">
        <v>84</v>
      </c>
      <c r="C104" s="20" t="s">
        <v>189</v>
      </c>
    </row>
    <row r="105" spans="1:3" x14ac:dyDescent="0.25">
      <c r="A105" s="30" t="s">
        <v>108</v>
      </c>
      <c r="C105" s="20" t="s">
        <v>227</v>
      </c>
    </row>
    <row r="106" spans="1:3" x14ac:dyDescent="0.25">
      <c r="A106" s="29" t="s">
        <v>109</v>
      </c>
      <c r="C106" s="20" t="s">
        <v>179</v>
      </c>
    </row>
    <row r="107" spans="1:3" x14ac:dyDescent="0.25">
      <c r="A107" s="30" t="s">
        <v>91</v>
      </c>
      <c r="C107" s="20" t="s">
        <v>168</v>
      </c>
    </row>
    <row r="108" spans="1:3" ht="24.75" x14ac:dyDescent="0.25">
      <c r="A108" s="29" t="s">
        <v>111</v>
      </c>
      <c r="C108" s="26" t="s">
        <v>124</v>
      </c>
    </row>
    <row r="109" spans="1:3" ht="24.75" x14ac:dyDescent="0.25">
      <c r="A109" s="30" t="s">
        <v>110</v>
      </c>
      <c r="C109" s="20" t="s">
        <v>151</v>
      </c>
    </row>
    <row r="110" spans="1:3" ht="24.75" x14ac:dyDescent="0.25">
      <c r="A110" s="29" t="s">
        <v>86</v>
      </c>
      <c r="C110" s="20" t="s">
        <v>180</v>
      </c>
    </row>
    <row r="111" spans="1:3" x14ac:dyDescent="0.25">
      <c r="A111" s="30" t="s">
        <v>114</v>
      </c>
      <c r="C111" s="20" t="s">
        <v>155</v>
      </c>
    </row>
    <row r="112" spans="1:3" x14ac:dyDescent="0.25">
      <c r="A112" s="29" t="s">
        <v>116</v>
      </c>
      <c r="C112" s="20" t="s">
        <v>169</v>
      </c>
    </row>
    <row r="113" spans="1:3" ht="24.75" x14ac:dyDescent="0.25">
      <c r="A113" s="30" t="s">
        <v>97</v>
      </c>
      <c r="C113" s="20" t="s">
        <v>131</v>
      </c>
    </row>
    <row r="114" spans="1:3" x14ac:dyDescent="0.25">
      <c r="A114" s="29" t="s">
        <v>99</v>
      </c>
      <c r="C114" s="20" t="s">
        <v>181</v>
      </c>
    </row>
    <row r="115" spans="1:3" ht="24.75" x14ac:dyDescent="0.25">
      <c r="A115" s="31" t="s">
        <v>98</v>
      </c>
      <c r="C115" s="20" t="s">
        <v>141</v>
      </c>
    </row>
    <row r="116" spans="1:3" x14ac:dyDescent="0.25">
      <c r="C116" s="20" t="s">
        <v>161</v>
      </c>
    </row>
    <row r="117" spans="1:3" x14ac:dyDescent="0.25">
      <c r="C117" s="20" t="s">
        <v>218</v>
      </c>
    </row>
    <row r="118" spans="1:3" x14ac:dyDescent="0.25">
      <c r="C118" s="26" t="s">
        <v>125</v>
      </c>
    </row>
    <row r="119" spans="1:3" x14ac:dyDescent="0.25">
      <c r="C119" s="20" t="s">
        <v>132</v>
      </c>
    </row>
    <row r="120" spans="1:3" x14ac:dyDescent="0.25">
      <c r="C120" s="20" t="s">
        <v>188</v>
      </c>
    </row>
    <row r="121" spans="1:3" ht="24.75" x14ac:dyDescent="0.25">
      <c r="C121" s="20" t="s">
        <v>143</v>
      </c>
    </row>
    <row r="122" spans="1:3" x14ac:dyDescent="0.25">
      <c r="C122" s="20" t="s">
        <v>216</v>
      </c>
    </row>
    <row r="123" spans="1:3" x14ac:dyDescent="0.25">
      <c r="C123" s="20" t="s">
        <v>228</v>
      </c>
    </row>
    <row r="124" spans="1:3" x14ac:dyDescent="0.25">
      <c r="C124" s="20" t="s">
        <v>170</v>
      </c>
    </row>
    <row r="125" spans="1:3" x14ac:dyDescent="0.25">
      <c r="C125" s="20" t="s">
        <v>171</v>
      </c>
    </row>
    <row r="126" spans="1:3" x14ac:dyDescent="0.25">
      <c r="C126" s="20" t="s">
        <v>147</v>
      </c>
    </row>
    <row r="127" spans="1:3" x14ac:dyDescent="0.25">
      <c r="C127" s="20" t="s">
        <v>242</v>
      </c>
    </row>
    <row r="128" spans="1:3" x14ac:dyDescent="0.25">
      <c r="C128" s="20" t="s">
        <v>229</v>
      </c>
    </row>
    <row r="129" spans="3:3" x14ac:dyDescent="0.25">
      <c r="C129" s="20" t="s">
        <v>230</v>
      </c>
    </row>
  </sheetData>
  <sheetProtection algorithmName="SHA-512" hashValue="wUe5A0xeIsDu7mImMuWOgujeyTiaK6tKwI4tDDQSsWCXiY0yyHhmtOM13ATkdO1TxM+I8zkyvM9ffeqDW0AZww==" saltValue="8OvUlnAvin7W8CoJx85mhQ==" spinCount="100000" sheet="1" objects="1" scenarios="1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J76"/>
  <sheetViews>
    <sheetView topLeftCell="A34" zoomScale="145" zoomScaleNormal="145" workbookViewId="0">
      <selection activeCell="E62" sqref="E62"/>
    </sheetView>
  </sheetViews>
  <sheetFormatPr baseColWidth="10" defaultColWidth="11.5703125" defaultRowHeight="15" x14ac:dyDescent="0.25"/>
  <cols>
    <col min="1" max="1" width="11.5703125" style="2"/>
    <col min="2" max="2" width="15.28515625" style="2" customWidth="1"/>
    <col min="3" max="3" width="16.85546875" style="2" customWidth="1"/>
    <col min="4" max="16384" width="11.5703125" style="2"/>
  </cols>
  <sheetData>
    <row r="5" spans="1:5" s="1" customFormat="1" ht="30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25">
      <c r="A6" s="2" t="s">
        <v>4</v>
      </c>
      <c r="B6" s="2">
        <v>5</v>
      </c>
      <c r="C6" s="2">
        <v>1</v>
      </c>
      <c r="D6" s="2">
        <v>4</v>
      </c>
      <c r="E6" s="2">
        <v>0</v>
      </c>
    </row>
    <row r="7" spans="1:5" x14ac:dyDescent="0.25">
      <c r="A7" s="2" t="s">
        <v>5</v>
      </c>
      <c r="B7" s="2">
        <v>10</v>
      </c>
      <c r="C7" s="2">
        <v>3</v>
      </c>
      <c r="D7" s="2">
        <v>5</v>
      </c>
      <c r="E7" s="2">
        <v>2</v>
      </c>
    </row>
    <row r="8" spans="1:5" x14ac:dyDescent="0.25">
      <c r="A8" s="2" t="s">
        <v>6</v>
      </c>
      <c r="B8" s="2">
        <v>10</v>
      </c>
      <c r="C8" s="2">
        <v>6</v>
      </c>
      <c r="D8" s="2">
        <v>3</v>
      </c>
      <c r="E8" s="2">
        <v>1</v>
      </c>
    </row>
    <row r="9" spans="1:5" x14ac:dyDescent="0.25">
      <c r="A9" s="2" t="s">
        <v>7</v>
      </c>
      <c r="B9" s="2">
        <v>15</v>
      </c>
      <c r="C9" s="2">
        <v>10</v>
      </c>
      <c r="D9" s="2">
        <v>3</v>
      </c>
      <c r="E9" s="2">
        <v>2</v>
      </c>
    </row>
    <row r="10" spans="1:5" x14ac:dyDescent="0.25">
      <c r="A10" s="2" t="s">
        <v>8</v>
      </c>
      <c r="B10" s="2">
        <v>20</v>
      </c>
      <c r="C10" s="2">
        <v>5</v>
      </c>
      <c r="D10" s="2">
        <v>13</v>
      </c>
      <c r="E10" s="2">
        <v>2</v>
      </c>
    </row>
    <row r="11" spans="1:5" x14ac:dyDescent="0.25">
      <c r="A11" s="2" t="s">
        <v>9</v>
      </c>
      <c r="B11" s="2">
        <v>30</v>
      </c>
      <c r="C11" s="2">
        <v>5</v>
      </c>
      <c r="D11" s="2">
        <v>25</v>
      </c>
      <c r="E11" s="2">
        <v>0</v>
      </c>
    </row>
    <row r="12" spans="1:5" x14ac:dyDescent="0.25">
      <c r="C12" s="3">
        <f>SUM(C6:C11)</f>
        <v>30</v>
      </c>
      <c r="D12" s="3">
        <f>SUM(D6:D11)</f>
        <v>53</v>
      </c>
      <c r="E12" s="3">
        <f>SUM(E6:E11)</f>
        <v>7</v>
      </c>
    </row>
    <row r="17" spans="1:10" ht="45" x14ac:dyDescent="0.25">
      <c r="A17" s="9"/>
      <c r="B17" s="10" t="s">
        <v>2</v>
      </c>
      <c r="C17" s="10" t="s">
        <v>11</v>
      </c>
      <c r="D17" s="9" t="s">
        <v>10</v>
      </c>
    </row>
    <row r="18" spans="1:10" x14ac:dyDescent="0.25">
      <c r="A18" s="7" t="s">
        <v>4</v>
      </c>
      <c r="B18" s="7">
        <v>4</v>
      </c>
      <c r="C18" s="7">
        <v>4</v>
      </c>
      <c r="D18" s="8">
        <f t="shared" ref="D18:D24" si="0">+C18/B18</f>
        <v>1</v>
      </c>
    </row>
    <row r="19" spans="1:10" x14ac:dyDescent="0.25">
      <c r="A19" s="7" t="s">
        <v>5</v>
      </c>
      <c r="B19" s="7">
        <v>5</v>
      </c>
      <c r="C19" s="7">
        <v>3</v>
      </c>
      <c r="D19" s="8">
        <f t="shared" si="0"/>
        <v>0.6</v>
      </c>
    </row>
    <row r="20" spans="1:10" x14ac:dyDescent="0.25">
      <c r="A20" s="7" t="s">
        <v>6</v>
      </c>
      <c r="B20" s="7">
        <v>3</v>
      </c>
      <c r="C20" s="7">
        <v>1</v>
      </c>
      <c r="D20" s="8">
        <f t="shared" si="0"/>
        <v>0.33333333333333331</v>
      </c>
    </row>
    <row r="21" spans="1:10" x14ac:dyDescent="0.25">
      <c r="A21" s="7" t="s">
        <v>7</v>
      </c>
      <c r="B21" s="7">
        <v>3</v>
      </c>
      <c r="C21" s="7">
        <v>1</v>
      </c>
      <c r="D21" s="8">
        <f t="shared" si="0"/>
        <v>0.33333333333333331</v>
      </c>
    </row>
    <row r="22" spans="1:10" x14ac:dyDescent="0.25">
      <c r="A22" s="7" t="s">
        <v>8</v>
      </c>
      <c r="B22" s="7">
        <v>13</v>
      </c>
      <c r="C22" s="7">
        <v>12</v>
      </c>
      <c r="D22" s="8">
        <f t="shared" si="0"/>
        <v>0.92307692307692313</v>
      </c>
    </row>
    <row r="23" spans="1:10" x14ac:dyDescent="0.25">
      <c r="A23" s="7" t="s">
        <v>9</v>
      </c>
      <c r="B23" s="7">
        <v>25</v>
      </c>
      <c r="C23" s="7">
        <v>18</v>
      </c>
      <c r="D23" s="8">
        <f t="shared" si="0"/>
        <v>0.72</v>
      </c>
    </row>
    <row r="24" spans="1:10" x14ac:dyDescent="0.25">
      <c r="B24" s="2">
        <f>SUM(B18:B23)</f>
        <v>53</v>
      </c>
      <c r="C24" s="2">
        <f>SUM(C18:C23)</f>
        <v>39</v>
      </c>
      <c r="D24" s="5">
        <f t="shared" si="0"/>
        <v>0.73584905660377353</v>
      </c>
    </row>
    <row r="26" spans="1:10" ht="60" x14ac:dyDescent="0.25">
      <c r="A26" s="9"/>
      <c r="B26" s="10" t="s">
        <v>11</v>
      </c>
      <c r="C26" s="10" t="s">
        <v>12</v>
      </c>
      <c r="D26" s="9" t="s">
        <v>10</v>
      </c>
      <c r="F26" s="9"/>
      <c r="G26" s="10" t="s">
        <v>11</v>
      </c>
      <c r="H26" s="10" t="s">
        <v>13</v>
      </c>
      <c r="I26" s="9" t="s">
        <v>14</v>
      </c>
      <c r="J26" s="9" t="s">
        <v>15</v>
      </c>
    </row>
    <row r="27" spans="1:10" x14ac:dyDescent="0.25">
      <c r="A27" s="7" t="s">
        <v>4</v>
      </c>
      <c r="B27" s="7">
        <v>4</v>
      </c>
      <c r="C27" s="7">
        <v>2</v>
      </c>
      <c r="D27" s="8">
        <f t="shared" ref="D27:D33" si="1">+C27/B27</f>
        <v>0.5</v>
      </c>
      <c r="F27" s="7" t="s">
        <v>4</v>
      </c>
      <c r="G27" s="7">
        <v>4</v>
      </c>
      <c r="H27" s="7">
        <v>2</v>
      </c>
      <c r="I27" s="11">
        <v>1</v>
      </c>
      <c r="J27" s="7">
        <v>1</v>
      </c>
    </row>
    <row r="28" spans="1:10" x14ac:dyDescent="0.25">
      <c r="A28" s="7" t="s">
        <v>5</v>
      </c>
      <c r="B28" s="7">
        <v>3</v>
      </c>
      <c r="C28" s="7">
        <v>3</v>
      </c>
      <c r="D28" s="8">
        <f t="shared" si="1"/>
        <v>1</v>
      </c>
      <c r="F28" s="7" t="s">
        <v>5</v>
      </c>
      <c r="G28" s="7">
        <v>3</v>
      </c>
      <c r="H28" s="7">
        <v>2</v>
      </c>
      <c r="I28" s="11">
        <v>1</v>
      </c>
      <c r="J28" s="7">
        <v>0</v>
      </c>
    </row>
    <row r="29" spans="1:10" x14ac:dyDescent="0.25">
      <c r="A29" s="7" t="s">
        <v>6</v>
      </c>
      <c r="B29" s="7">
        <v>1</v>
      </c>
      <c r="C29" s="7">
        <v>1</v>
      </c>
      <c r="D29" s="8">
        <f t="shared" si="1"/>
        <v>1</v>
      </c>
      <c r="F29" s="7" t="s">
        <v>6</v>
      </c>
      <c r="G29" s="7">
        <v>1</v>
      </c>
      <c r="H29" s="7">
        <v>1</v>
      </c>
      <c r="I29" s="11">
        <v>0</v>
      </c>
      <c r="J29" s="7">
        <v>0</v>
      </c>
    </row>
    <row r="30" spans="1:10" x14ac:dyDescent="0.25">
      <c r="A30" s="7" t="s">
        <v>7</v>
      </c>
      <c r="B30" s="7">
        <v>1</v>
      </c>
      <c r="C30" s="7">
        <v>1</v>
      </c>
      <c r="D30" s="8">
        <f t="shared" si="1"/>
        <v>1</v>
      </c>
      <c r="F30" s="7" t="s">
        <v>7</v>
      </c>
      <c r="G30" s="7">
        <v>1</v>
      </c>
      <c r="H30" s="7">
        <v>0</v>
      </c>
      <c r="I30" s="11">
        <v>1</v>
      </c>
      <c r="J30" s="7">
        <v>0</v>
      </c>
    </row>
    <row r="31" spans="1:10" x14ac:dyDescent="0.25">
      <c r="A31" s="7" t="s">
        <v>8</v>
      </c>
      <c r="B31" s="7">
        <v>12</v>
      </c>
      <c r="C31" s="7">
        <v>5</v>
      </c>
      <c r="D31" s="8">
        <f t="shared" si="1"/>
        <v>0.41666666666666669</v>
      </c>
      <c r="F31" s="7" t="s">
        <v>8</v>
      </c>
      <c r="G31" s="7">
        <v>12</v>
      </c>
      <c r="H31" s="7">
        <v>2</v>
      </c>
      <c r="I31" s="11">
        <v>4</v>
      </c>
      <c r="J31" s="7">
        <v>6</v>
      </c>
    </row>
    <row r="32" spans="1:10" x14ac:dyDescent="0.25">
      <c r="A32" s="7" t="s">
        <v>9</v>
      </c>
      <c r="B32" s="7">
        <v>18</v>
      </c>
      <c r="C32" s="7">
        <v>3</v>
      </c>
      <c r="D32" s="8">
        <f t="shared" si="1"/>
        <v>0.16666666666666666</v>
      </c>
      <c r="F32" s="7" t="s">
        <v>9</v>
      </c>
      <c r="G32" s="7">
        <v>18</v>
      </c>
      <c r="H32" s="7">
        <v>7</v>
      </c>
      <c r="I32" s="11">
        <v>1</v>
      </c>
      <c r="J32" s="7">
        <v>7</v>
      </c>
    </row>
    <row r="33" spans="1:10" x14ac:dyDescent="0.25">
      <c r="B33" s="2">
        <f>SUM(B27:B32)</f>
        <v>39</v>
      </c>
      <c r="C33" s="2">
        <f>SUM(C27:C32)</f>
        <v>15</v>
      </c>
      <c r="D33" s="5">
        <f t="shared" si="1"/>
        <v>0.38461538461538464</v>
      </c>
      <c r="G33" s="2">
        <f>SUM(G27:G32)</f>
        <v>39</v>
      </c>
      <c r="H33" s="2">
        <f>SUM(H27:H32)</f>
        <v>14</v>
      </c>
      <c r="I33" s="12">
        <f>SUM(I27:I32)</f>
        <v>8</v>
      </c>
      <c r="J33" s="2">
        <f>SUM(J27:J32)</f>
        <v>14</v>
      </c>
    </row>
    <row r="35" spans="1:10" x14ac:dyDescent="0.25">
      <c r="A35" s="9"/>
      <c r="B35" s="10" t="s">
        <v>12</v>
      </c>
      <c r="C35" s="10" t="s">
        <v>16</v>
      </c>
      <c r="D35" s="9" t="s">
        <v>10</v>
      </c>
    </row>
    <row r="36" spans="1:10" x14ac:dyDescent="0.25">
      <c r="A36" s="7" t="s">
        <v>4</v>
      </c>
      <c r="B36" s="13">
        <f t="shared" ref="B36:B41" si="2">+H27+I27</f>
        <v>3</v>
      </c>
      <c r="C36" s="7">
        <v>2</v>
      </c>
      <c r="D36" s="8">
        <f t="shared" ref="D36:D42" si="3">+C36/B36</f>
        <v>0.66666666666666663</v>
      </c>
    </row>
    <row r="37" spans="1:10" x14ac:dyDescent="0.25">
      <c r="A37" s="7" t="s">
        <v>5</v>
      </c>
      <c r="B37" s="13">
        <f t="shared" si="2"/>
        <v>3</v>
      </c>
      <c r="C37" s="7">
        <v>3</v>
      </c>
      <c r="D37" s="8">
        <f t="shared" si="3"/>
        <v>1</v>
      </c>
    </row>
    <row r="38" spans="1:10" x14ac:dyDescent="0.25">
      <c r="A38" s="7" t="s">
        <v>6</v>
      </c>
      <c r="B38" s="13">
        <f t="shared" si="2"/>
        <v>1</v>
      </c>
      <c r="C38" s="7">
        <v>1</v>
      </c>
      <c r="D38" s="8">
        <f t="shared" si="3"/>
        <v>1</v>
      </c>
    </row>
    <row r="39" spans="1:10" x14ac:dyDescent="0.25">
      <c r="A39" s="7" t="s">
        <v>7</v>
      </c>
      <c r="B39" s="13">
        <f t="shared" si="2"/>
        <v>1</v>
      </c>
      <c r="C39" s="7">
        <v>1</v>
      </c>
      <c r="D39" s="8">
        <f t="shared" si="3"/>
        <v>1</v>
      </c>
    </row>
    <row r="40" spans="1:10" x14ac:dyDescent="0.25">
      <c r="A40" s="7" t="s">
        <v>8</v>
      </c>
      <c r="B40" s="13">
        <f t="shared" si="2"/>
        <v>6</v>
      </c>
      <c r="C40" s="7">
        <v>5</v>
      </c>
      <c r="D40" s="8">
        <f t="shared" si="3"/>
        <v>0.83333333333333337</v>
      </c>
    </row>
    <row r="41" spans="1:10" x14ac:dyDescent="0.25">
      <c r="A41" s="7" t="s">
        <v>9</v>
      </c>
      <c r="B41" s="13">
        <f t="shared" si="2"/>
        <v>8</v>
      </c>
      <c r="C41" s="7">
        <v>3</v>
      </c>
      <c r="D41" s="8">
        <f t="shared" si="3"/>
        <v>0.375</v>
      </c>
    </row>
    <row r="42" spans="1:10" x14ac:dyDescent="0.25">
      <c r="B42" s="2">
        <f>SUM(B36:B41)</f>
        <v>22</v>
      </c>
      <c r="C42" s="2">
        <f>SUM(C36:C41)</f>
        <v>15</v>
      </c>
      <c r="D42" s="5">
        <f t="shared" si="3"/>
        <v>0.68181818181818177</v>
      </c>
    </row>
    <row r="46" spans="1:10" x14ac:dyDescent="0.25">
      <c r="B46" s="2">
        <f>+B24</f>
        <v>53</v>
      </c>
      <c r="C46" s="2">
        <f>+C42</f>
        <v>15</v>
      </c>
      <c r="D46" s="4">
        <f>+C46/B46</f>
        <v>0.28301886792452829</v>
      </c>
    </row>
    <row r="48" spans="1:10" x14ac:dyDescent="0.25">
      <c r="A48" s="7"/>
      <c r="B48" s="7" t="s">
        <v>17</v>
      </c>
      <c r="C48" s="7" t="s">
        <v>18</v>
      </c>
      <c r="D48" s="9" t="s">
        <v>10</v>
      </c>
    </row>
    <row r="49" spans="1:5" x14ac:dyDescent="0.25">
      <c r="A49" s="7" t="s">
        <v>4</v>
      </c>
      <c r="B49" s="7">
        <v>2</v>
      </c>
      <c r="C49" s="7">
        <v>2</v>
      </c>
      <c r="D49" s="8">
        <f t="shared" ref="D49:D54" si="4">+C49/B49</f>
        <v>1</v>
      </c>
    </row>
    <row r="50" spans="1:5" x14ac:dyDescent="0.25">
      <c r="A50" s="7" t="s">
        <v>5</v>
      </c>
      <c r="B50" s="7">
        <v>3</v>
      </c>
      <c r="C50" s="7">
        <v>3</v>
      </c>
      <c r="D50" s="8">
        <f t="shared" si="4"/>
        <v>1</v>
      </c>
    </row>
    <row r="51" spans="1:5" x14ac:dyDescent="0.25">
      <c r="A51" s="7" t="s">
        <v>6</v>
      </c>
      <c r="B51" s="7">
        <v>1</v>
      </c>
      <c r="C51" s="7">
        <v>1</v>
      </c>
      <c r="D51" s="8">
        <f t="shared" si="4"/>
        <v>1</v>
      </c>
    </row>
    <row r="52" spans="1:5" x14ac:dyDescent="0.25">
      <c r="A52" s="7" t="s">
        <v>7</v>
      </c>
      <c r="B52" s="7">
        <v>1</v>
      </c>
      <c r="C52" s="7">
        <v>1</v>
      </c>
      <c r="D52" s="8">
        <f t="shared" si="4"/>
        <v>1</v>
      </c>
    </row>
    <row r="53" spans="1:5" x14ac:dyDescent="0.25">
      <c r="A53" s="7" t="s">
        <v>8</v>
      </c>
      <c r="B53" s="7">
        <v>5</v>
      </c>
      <c r="C53" s="7">
        <v>5</v>
      </c>
      <c r="D53" s="8">
        <f t="shared" si="4"/>
        <v>1</v>
      </c>
    </row>
    <row r="54" spans="1:5" x14ac:dyDescent="0.25">
      <c r="A54" s="7" t="s">
        <v>9</v>
      </c>
      <c r="B54" s="7">
        <v>3</v>
      </c>
      <c r="C54" s="7">
        <v>3</v>
      </c>
      <c r="D54" s="8">
        <f t="shared" si="4"/>
        <v>1</v>
      </c>
    </row>
    <row r="55" spans="1:5" x14ac:dyDescent="0.25">
      <c r="D55" s="5"/>
    </row>
    <row r="57" spans="1:5" ht="45" x14ac:dyDescent="0.25">
      <c r="A57" s="7"/>
      <c r="B57" s="6" t="s">
        <v>18</v>
      </c>
      <c r="C57" s="6" t="s">
        <v>19</v>
      </c>
      <c r="D57" s="6" t="s">
        <v>20</v>
      </c>
      <c r="E57" s="1" t="s">
        <v>21</v>
      </c>
    </row>
    <row r="58" spans="1:5" x14ac:dyDescent="0.25">
      <c r="A58" s="7" t="s">
        <v>4</v>
      </c>
      <c r="B58" s="7">
        <v>2</v>
      </c>
      <c r="C58" s="7">
        <v>2</v>
      </c>
      <c r="D58" s="7">
        <v>0</v>
      </c>
      <c r="E58" s="4">
        <f t="shared" ref="E58:E64" si="5">(C58+D58)/B58</f>
        <v>1</v>
      </c>
    </row>
    <row r="59" spans="1:5" x14ac:dyDescent="0.25">
      <c r="A59" s="7" t="s">
        <v>5</v>
      </c>
      <c r="B59" s="7">
        <v>3</v>
      </c>
      <c r="C59" s="7">
        <v>3</v>
      </c>
      <c r="D59" s="7">
        <v>0</v>
      </c>
      <c r="E59" s="4">
        <f t="shared" si="5"/>
        <v>1</v>
      </c>
    </row>
    <row r="60" spans="1:5" x14ac:dyDescent="0.25">
      <c r="A60" s="7" t="s">
        <v>6</v>
      </c>
      <c r="B60" s="7">
        <v>1</v>
      </c>
      <c r="C60" s="7">
        <v>0</v>
      </c>
      <c r="D60" s="7">
        <v>1</v>
      </c>
      <c r="E60" s="4">
        <f t="shared" si="5"/>
        <v>1</v>
      </c>
    </row>
    <row r="61" spans="1:5" x14ac:dyDescent="0.25">
      <c r="A61" s="7" t="s">
        <v>7</v>
      </c>
      <c r="B61" s="7">
        <v>1</v>
      </c>
      <c r="C61" s="7">
        <v>0</v>
      </c>
      <c r="D61" s="7">
        <v>1</v>
      </c>
      <c r="E61" s="4">
        <f t="shared" si="5"/>
        <v>1</v>
      </c>
    </row>
    <row r="62" spans="1:5" x14ac:dyDescent="0.25">
      <c r="A62" s="7" t="s">
        <v>8</v>
      </c>
      <c r="B62" s="7">
        <v>5</v>
      </c>
      <c r="C62" s="7">
        <v>3</v>
      </c>
      <c r="D62" s="7">
        <v>2</v>
      </c>
      <c r="E62" s="4">
        <f t="shared" si="5"/>
        <v>1</v>
      </c>
    </row>
    <row r="63" spans="1:5" x14ac:dyDescent="0.25">
      <c r="A63" s="7" t="s">
        <v>9</v>
      </c>
      <c r="B63" s="7">
        <v>3</v>
      </c>
      <c r="C63" s="7">
        <v>3</v>
      </c>
      <c r="D63" s="7">
        <v>0</v>
      </c>
      <c r="E63" s="4">
        <f t="shared" si="5"/>
        <v>1</v>
      </c>
    </row>
    <row r="64" spans="1:5" x14ac:dyDescent="0.25">
      <c r="B64" s="2">
        <f>SUM(B58:B63)</f>
        <v>15</v>
      </c>
      <c r="C64" s="2">
        <f>SUM(C58:C63)</f>
        <v>11</v>
      </c>
      <c r="D64" s="2">
        <f>SUM(D58:D63)</f>
        <v>4</v>
      </c>
      <c r="E64" s="4">
        <f t="shared" si="5"/>
        <v>1</v>
      </c>
    </row>
    <row r="66" spans="1:6" x14ac:dyDescent="0.25">
      <c r="D66" s="2">
        <v>53</v>
      </c>
      <c r="E66" s="2">
        <v>18</v>
      </c>
      <c r="F66" s="4">
        <f>+E66/D66</f>
        <v>0.33962264150943394</v>
      </c>
    </row>
    <row r="67" spans="1:6" ht="30" x14ac:dyDescent="0.25">
      <c r="A67" s="7"/>
      <c r="B67" s="6" t="s">
        <v>19</v>
      </c>
      <c r="C67" s="6" t="s">
        <v>22</v>
      </c>
      <c r="D67" s="7" t="s">
        <v>10</v>
      </c>
    </row>
    <row r="68" spans="1:6" x14ac:dyDescent="0.25">
      <c r="A68" s="7" t="s">
        <v>4</v>
      </c>
      <c r="B68" s="7">
        <v>2</v>
      </c>
      <c r="C68" s="7">
        <v>1</v>
      </c>
      <c r="D68" s="8">
        <f t="shared" ref="D68:D73" si="6">IF(B68=0,C68/1,C68/B68)</f>
        <v>0.5</v>
      </c>
    </row>
    <row r="69" spans="1:6" x14ac:dyDescent="0.25">
      <c r="A69" s="7" t="s">
        <v>5</v>
      </c>
      <c r="B69" s="7">
        <v>3</v>
      </c>
      <c r="C69" s="7">
        <v>2</v>
      </c>
      <c r="D69" s="8">
        <f t="shared" si="6"/>
        <v>0.66666666666666663</v>
      </c>
    </row>
    <row r="70" spans="1:6" x14ac:dyDescent="0.25">
      <c r="A70" s="7" t="s">
        <v>6</v>
      </c>
      <c r="B70" s="7">
        <v>0</v>
      </c>
      <c r="C70" s="7">
        <v>0</v>
      </c>
      <c r="D70" s="8">
        <f t="shared" si="6"/>
        <v>0</v>
      </c>
    </row>
    <row r="71" spans="1:6" x14ac:dyDescent="0.25">
      <c r="A71" s="7" t="s">
        <v>7</v>
      </c>
      <c r="B71" s="7">
        <v>0</v>
      </c>
      <c r="C71" s="7">
        <v>0</v>
      </c>
      <c r="D71" s="8">
        <f t="shared" si="6"/>
        <v>0</v>
      </c>
    </row>
    <row r="72" spans="1:6" x14ac:dyDescent="0.25">
      <c r="A72" s="7" t="s">
        <v>8</v>
      </c>
      <c r="B72" s="7">
        <v>3</v>
      </c>
      <c r="C72" s="7">
        <v>2</v>
      </c>
      <c r="D72" s="8">
        <f t="shared" si="6"/>
        <v>0.66666666666666663</v>
      </c>
    </row>
    <row r="73" spans="1:6" x14ac:dyDescent="0.25">
      <c r="A73" s="7" t="s">
        <v>9</v>
      </c>
      <c r="B73" s="7">
        <v>3</v>
      </c>
      <c r="C73" s="7">
        <v>2</v>
      </c>
      <c r="D73" s="8">
        <f t="shared" si="6"/>
        <v>0.66666666666666663</v>
      </c>
    </row>
    <row r="74" spans="1:6" x14ac:dyDescent="0.25">
      <c r="B74" s="7">
        <f>SUM(B68:B73)</f>
        <v>11</v>
      </c>
      <c r="C74" s="7">
        <f>SUM(C68:C73)</f>
        <v>7</v>
      </c>
      <c r="D74" s="8">
        <f>+C74/B74</f>
        <v>0.63636363636363635</v>
      </c>
    </row>
    <row r="76" spans="1:6" x14ac:dyDescent="0.25">
      <c r="C76" s="2">
        <v>53</v>
      </c>
      <c r="D76" s="2">
        <v>7</v>
      </c>
      <c r="E76" s="14">
        <f>+D76/C76</f>
        <v>0.13207547169811321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34"/>
  <sheetViews>
    <sheetView showGridLines="0" tabSelected="1" zoomScale="75" zoomScaleNormal="75" zoomScaleSheetLayoutView="100" workbookViewId="0">
      <pane ySplit="6" topLeftCell="A8" activePane="bottomLeft" state="frozen"/>
      <selection pane="bottomLeft" activeCell="B4" sqref="B4:L4"/>
    </sheetView>
  </sheetViews>
  <sheetFormatPr baseColWidth="10" defaultColWidth="11.5703125" defaultRowHeight="15" x14ac:dyDescent="0.25"/>
  <cols>
    <col min="1" max="1" width="11.5703125" style="38"/>
    <col min="2" max="2" width="18" style="15" bestFit="1" customWidth="1"/>
    <col min="3" max="3" width="14.28515625" style="1" customWidth="1"/>
    <col min="4" max="4" width="24.28515625" style="1" bestFit="1" customWidth="1"/>
    <col min="5" max="5" width="13.7109375" style="1" bestFit="1" customWidth="1"/>
    <col min="6" max="7" width="19" style="1" customWidth="1"/>
    <col min="8" max="8" width="19.28515625" style="1" bestFit="1" customWidth="1"/>
    <col min="9" max="9" width="15.140625" style="16" bestFit="1" customWidth="1"/>
    <col min="10" max="10" width="11.5703125" style="1"/>
    <col min="11" max="11" width="11.5703125" style="16"/>
    <col min="12" max="12" width="16.28515625" style="16" customWidth="1"/>
    <col min="13" max="15" width="11.5703125" style="16"/>
    <col min="16" max="16" width="16.140625" style="1" customWidth="1"/>
    <col min="17" max="17" width="11.5703125" style="16"/>
    <col min="18" max="18" width="11.5703125" style="1"/>
    <col min="19" max="19" width="13.7109375" style="16" customWidth="1"/>
    <col min="20" max="21" width="13.7109375" style="1" customWidth="1"/>
    <col min="22" max="22" width="13.7109375" style="16" customWidth="1"/>
    <col min="23" max="23" width="11.5703125" style="16"/>
    <col min="24" max="24" width="33.42578125" style="1" customWidth="1"/>
    <col min="25" max="16384" width="11.5703125" style="1"/>
  </cols>
  <sheetData>
    <row r="1" spans="1:24" ht="14.45" customHeight="1" x14ac:dyDescent="0.25">
      <c r="B1" s="39" t="e">
        <f>+#REF!</f>
        <v>#REF!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 t="e">
        <f>+$B$1</f>
        <v>#REF!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4.45" customHeight="1" x14ac:dyDescent="0.25">
      <c r="B2" s="39" t="s">
        <v>282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 t="s">
        <v>282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x14ac:dyDescent="0.25">
      <c r="I3" s="1"/>
      <c r="K3" s="1"/>
      <c r="L3" s="1"/>
      <c r="M3" s="1"/>
      <c r="N3" s="1"/>
      <c r="O3" s="1"/>
      <c r="Q3" s="1"/>
      <c r="S3" s="1"/>
      <c r="V3" s="1"/>
      <c r="W3" s="1"/>
    </row>
    <row r="4" spans="1:24" ht="14.45" customHeight="1" x14ac:dyDescent="0.25">
      <c r="B4" s="39" t="s">
        <v>287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 t="str">
        <f>+B4</f>
        <v>LISTADO DE PROCESOS LABORALES MAYO 2021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4.45" customHeight="1" x14ac:dyDescent="0.25">
      <c r="I5" s="1"/>
      <c r="K5" s="1"/>
      <c r="L5" s="1"/>
      <c r="M5" s="1"/>
      <c r="N5" s="1"/>
      <c r="O5" s="1"/>
      <c r="Q5" s="1"/>
      <c r="S5" s="1"/>
      <c r="V5" s="1"/>
      <c r="W5" s="1"/>
    </row>
    <row r="6" spans="1:24" s="17" customFormat="1" ht="66.599999999999994" customHeight="1" x14ac:dyDescent="0.2">
      <c r="A6" s="41" t="s">
        <v>289</v>
      </c>
      <c r="B6" s="18" t="s">
        <v>49</v>
      </c>
      <c r="C6" s="18" t="s">
        <v>23</v>
      </c>
      <c r="D6" s="18" t="s">
        <v>24</v>
      </c>
      <c r="E6" s="18" t="s">
        <v>25</v>
      </c>
      <c r="F6" s="18" t="s">
        <v>69</v>
      </c>
      <c r="G6" s="18" t="s">
        <v>277</v>
      </c>
      <c r="H6" s="18" t="s">
        <v>50</v>
      </c>
      <c r="I6" s="18" t="s">
        <v>51</v>
      </c>
      <c r="J6" s="18" t="s">
        <v>52</v>
      </c>
      <c r="K6" s="18" t="s">
        <v>56</v>
      </c>
      <c r="L6" s="18" t="s">
        <v>57</v>
      </c>
      <c r="M6" s="18" t="s">
        <v>58</v>
      </c>
      <c r="N6" s="18" t="s">
        <v>276</v>
      </c>
      <c r="O6" s="18" t="s">
        <v>59</v>
      </c>
      <c r="P6" s="18" t="s">
        <v>60</v>
      </c>
      <c r="Q6" s="18" t="s">
        <v>61</v>
      </c>
      <c r="R6" s="18" t="s">
        <v>66</v>
      </c>
      <c r="S6" s="18" t="s">
        <v>67</v>
      </c>
      <c r="T6" s="18" t="s">
        <v>68</v>
      </c>
      <c r="U6" s="18" t="s">
        <v>231</v>
      </c>
      <c r="V6" s="18" t="s">
        <v>47</v>
      </c>
      <c r="W6" s="18" t="s">
        <v>232</v>
      </c>
      <c r="X6" s="19" t="s">
        <v>48</v>
      </c>
    </row>
    <row r="7" spans="1:24" s="44" customFormat="1" ht="66.599999999999994" customHeight="1" x14ac:dyDescent="0.2">
      <c r="A7" s="42" t="s">
        <v>290</v>
      </c>
      <c r="B7" s="45" t="s">
        <v>295</v>
      </c>
      <c r="C7" s="45" t="s">
        <v>295</v>
      </c>
      <c r="D7" s="45" t="s">
        <v>295</v>
      </c>
      <c r="E7" s="45" t="s">
        <v>295</v>
      </c>
      <c r="F7" s="45" t="s">
        <v>295</v>
      </c>
      <c r="G7" s="45" t="s">
        <v>295</v>
      </c>
      <c r="H7" s="45" t="s">
        <v>295</v>
      </c>
      <c r="I7" s="45" t="s">
        <v>295</v>
      </c>
      <c r="J7" s="45" t="s">
        <v>295</v>
      </c>
      <c r="K7" s="45" t="s">
        <v>295</v>
      </c>
      <c r="L7" s="45" t="s">
        <v>295</v>
      </c>
      <c r="M7" s="45" t="s">
        <v>295</v>
      </c>
      <c r="N7" s="45" t="s">
        <v>295</v>
      </c>
      <c r="O7" s="45" t="s">
        <v>295</v>
      </c>
      <c r="P7" s="45" t="s">
        <v>295</v>
      </c>
      <c r="Q7" s="45" t="s">
        <v>295</v>
      </c>
      <c r="R7" s="45" t="s">
        <v>295</v>
      </c>
      <c r="S7" s="45" t="s">
        <v>295</v>
      </c>
      <c r="T7" s="45" t="s">
        <v>295</v>
      </c>
      <c r="U7" s="45" t="s">
        <v>295</v>
      </c>
      <c r="V7" s="45" t="s">
        <v>295</v>
      </c>
      <c r="W7" s="45" t="s">
        <v>295</v>
      </c>
      <c r="X7" s="43"/>
    </row>
    <row r="8" spans="1:24" s="44" customFormat="1" ht="66.599999999999994" customHeight="1" x14ac:dyDescent="0.2">
      <c r="A8" s="42" t="s">
        <v>291</v>
      </c>
      <c r="B8" s="45" t="s">
        <v>295</v>
      </c>
      <c r="C8" s="45" t="s">
        <v>295</v>
      </c>
      <c r="D8" s="45" t="s">
        <v>295</v>
      </c>
      <c r="E8" s="45" t="s">
        <v>295</v>
      </c>
      <c r="F8" s="45" t="s">
        <v>295</v>
      </c>
      <c r="G8" s="45" t="s">
        <v>295</v>
      </c>
      <c r="H8" s="45" t="s">
        <v>295</v>
      </c>
      <c r="I8" s="45" t="s">
        <v>295</v>
      </c>
      <c r="J8" s="45" t="s">
        <v>295</v>
      </c>
      <c r="K8" s="45" t="s">
        <v>295</v>
      </c>
      <c r="L8" s="45" t="s">
        <v>295</v>
      </c>
      <c r="M8" s="45" t="s">
        <v>295</v>
      </c>
      <c r="N8" s="45" t="s">
        <v>295</v>
      </c>
      <c r="O8" s="45" t="s">
        <v>295</v>
      </c>
      <c r="P8" s="45" t="s">
        <v>295</v>
      </c>
      <c r="Q8" s="45" t="s">
        <v>295</v>
      </c>
      <c r="R8" s="45" t="s">
        <v>295</v>
      </c>
      <c r="S8" s="45" t="s">
        <v>295</v>
      </c>
      <c r="T8" s="45" t="s">
        <v>295</v>
      </c>
      <c r="U8" s="45" t="s">
        <v>295</v>
      </c>
      <c r="V8" s="45" t="s">
        <v>295</v>
      </c>
      <c r="W8" s="45" t="s">
        <v>295</v>
      </c>
      <c r="X8" s="43"/>
    </row>
    <row r="9" spans="1:24" s="44" customFormat="1" ht="66.599999999999994" customHeight="1" x14ac:dyDescent="0.2">
      <c r="A9" s="42" t="s">
        <v>292</v>
      </c>
      <c r="B9" s="45" t="s">
        <v>295</v>
      </c>
      <c r="C9" s="45" t="s">
        <v>295</v>
      </c>
      <c r="D9" s="45" t="s">
        <v>295</v>
      </c>
      <c r="E9" s="45" t="s">
        <v>295</v>
      </c>
      <c r="F9" s="45" t="s">
        <v>295</v>
      </c>
      <c r="G9" s="45" t="s">
        <v>295</v>
      </c>
      <c r="H9" s="45" t="s">
        <v>295</v>
      </c>
      <c r="I9" s="45" t="s">
        <v>295</v>
      </c>
      <c r="J9" s="45" t="s">
        <v>295</v>
      </c>
      <c r="K9" s="45" t="s">
        <v>295</v>
      </c>
      <c r="L9" s="45" t="s">
        <v>295</v>
      </c>
      <c r="M9" s="45" t="s">
        <v>295</v>
      </c>
      <c r="N9" s="45" t="s">
        <v>295</v>
      </c>
      <c r="O9" s="45" t="s">
        <v>295</v>
      </c>
      <c r="P9" s="45" t="s">
        <v>295</v>
      </c>
      <c r="Q9" s="45" t="s">
        <v>295</v>
      </c>
      <c r="R9" s="45" t="s">
        <v>295</v>
      </c>
      <c r="S9" s="45" t="s">
        <v>295</v>
      </c>
      <c r="T9" s="45" t="s">
        <v>295</v>
      </c>
      <c r="U9" s="45" t="s">
        <v>295</v>
      </c>
      <c r="V9" s="45" t="s">
        <v>295</v>
      </c>
      <c r="W9" s="45" t="s">
        <v>295</v>
      </c>
      <c r="X9" s="43"/>
    </row>
    <row r="10" spans="1:24" s="44" customFormat="1" ht="66.599999999999994" customHeight="1" x14ac:dyDescent="0.2">
      <c r="A10" s="42" t="s">
        <v>293</v>
      </c>
      <c r="B10" s="45" t="s">
        <v>295</v>
      </c>
      <c r="C10" s="45" t="s">
        <v>295</v>
      </c>
      <c r="D10" s="45" t="s">
        <v>295</v>
      </c>
      <c r="E10" s="45" t="s">
        <v>295</v>
      </c>
      <c r="F10" s="45" t="s">
        <v>295</v>
      </c>
      <c r="G10" s="45" t="s">
        <v>295</v>
      </c>
      <c r="H10" s="45" t="s">
        <v>295</v>
      </c>
      <c r="I10" s="45" t="s">
        <v>295</v>
      </c>
      <c r="J10" s="45" t="s">
        <v>295</v>
      </c>
      <c r="K10" s="45" t="s">
        <v>295</v>
      </c>
      <c r="L10" s="45" t="s">
        <v>295</v>
      </c>
      <c r="M10" s="45" t="s">
        <v>295</v>
      </c>
      <c r="N10" s="45" t="s">
        <v>295</v>
      </c>
      <c r="O10" s="45" t="s">
        <v>295</v>
      </c>
      <c r="P10" s="45" t="s">
        <v>295</v>
      </c>
      <c r="Q10" s="45" t="s">
        <v>295</v>
      </c>
      <c r="R10" s="45" t="s">
        <v>295</v>
      </c>
      <c r="S10" s="45" t="s">
        <v>295</v>
      </c>
      <c r="T10" s="45" t="s">
        <v>295</v>
      </c>
      <c r="U10" s="45" t="s">
        <v>295</v>
      </c>
      <c r="V10" s="45" t="s">
        <v>295</v>
      </c>
      <c r="W10" s="45" t="s">
        <v>295</v>
      </c>
      <c r="X10" s="43"/>
    </row>
    <row r="11" spans="1:24" s="17" customFormat="1" ht="75" x14ac:dyDescent="0.25">
      <c r="A11" s="40" t="s">
        <v>294</v>
      </c>
      <c r="B11" s="32" t="s">
        <v>280</v>
      </c>
      <c r="C11" s="33" t="s">
        <v>283</v>
      </c>
      <c r="D11" s="33" t="s">
        <v>284</v>
      </c>
      <c r="E11" s="33" t="s">
        <v>285</v>
      </c>
      <c r="F11" s="33" t="s">
        <v>27</v>
      </c>
      <c r="G11" s="33" t="s">
        <v>86</v>
      </c>
      <c r="H11" s="33" t="s">
        <v>286</v>
      </c>
      <c r="I11" s="34">
        <v>44209</v>
      </c>
      <c r="J11" s="33" t="s">
        <v>54</v>
      </c>
      <c r="K11" s="34">
        <v>44211</v>
      </c>
      <c r="L11" s="34">
        <v>44243</v>
      </c>
      <c r="M11" s="34">
        <v>44309</v>
      </c>
      <c r="N11" s="34" t="s">
        <v>279</v>
      </c>
      <c r="O11" s="34">
        <v>44339</v>
      </c>
      <c r="P11" s="33" t="s">
        <v>63</v>
      </c>
      <c r="Q11" s="34">
        <v>44340</v>
      </c>
      <c r="R11" s="33" t="s">
        <v>46</v>
      </c>
      <c r="S11" s="34">
        <v>44309</v>
      </c>
      <c r="T11" s="33" t="s">
        <v>45</v>
      </c>
      <c r="U11" s="33" t="s">
        <v>288</v>
      </c>
      <c r="V11" s="34">
        <v>44327</v>
      </c>
      <c r="W11" s="34">
        <v>44348</v>
      </c>
      <c r="X11" s="33" t="s">
        <v>281</v>
      </c>
    </row>
    <row r="12" spans="1:24" x14ac:dyDescent="0.25">
      <c r="B12" s="35"/>
      <c r="C12" s="36"/>
      <c r="D12" s="36"/>
      <c r="E12" s="36"/>
      <c r="F12" s="36"/>
      <c r="G12" s="36"/>
      <c r="H12" s="36"/>
      <c r="I12" s="37"/>
      <c r="J12" s="36"/>
      <c r="K12" s="37"/>
      <c r="L12" s="37"/>
      <c r="M12" s="37"/>
      <c r="N12" s="37"/>
      <c r="O12" s="37"/>
      <c r="P12" s="36"/>
      <c r="Q12" s="37"/>
      <c r="R12" s="36"/>
      <c r="S12" s="37"/>
      <c r="T12" s="36"/>
      <c r="U12" s="36"/>
      <c r="V12" s="37"/>
      <c r="W12" s="37"/>
      <c r="X12" s="36"/>
    </row>
    <row r="13" spans="1:24" x14ac:dyDescent="0.25">
      <c r="B13" s="35"/>
      <c r="C13" s="36"/>
      <c r="D13" s="36"/>
      <c r="E13" s="36"/>
      <c r="F13" s="36"/>
      <c r="G13" s="36"/>
      <c r="H13" s="36"/>
      <c r="I13" s="37"/>
      <c r="J13" s="36"/>
      <c r="K13" s="37"/>
      <c r="L13" s="37"/>
      <c r="M13" s="37"/>
      <c r="N13" s="37"/>
      <c r="O13" s="37"/>
      <c r="P13" s="36"/>
      <c r="Q13" s="37"/>
      <c r="R13" s="36"/>
      <c r="S13" s="37"/>
      <c r="T13" s="36"/>
      <c r="U13" s="36"/>
      <c r="V13" s="37"/>
      <c r="W13" s="37"/>
      <c r="X13" s="36"/>
    </row>
    <row r="14" spans="1:24" x14ac:dyDescent="0.25">
      <c r="B14" s="35"/>
      <c r="C14" s="36"/>
      <c r="D14" s="36"/>
      <c r="E14" s="36"/>
      <c r="F14" s="36"/>
      <c r="G14" s="36"/>
      <c r="H14" s="36"/>
      <c r="I14" s="37"/>
      <c r="J14" s="36"/>
      <c r="K14" s="37"/>
      <c r="L14" s="37"/>
      <c r="M14" s="37"/>
      <c r="N14" s="37"/>
      <c r="O14" s="37"/>
      <c r="P14" s="36"/>
      <c r="Q14" s="37"/>
      <c r="R14" s="36"/>
      <c r="S14" s="37"/>
      <c r="T14" s="36"/>
      <c r="U14" s="36"/>
      <c r="V14" s="37"/>
      <c r="W14" s="37"/>
      <c r="X14" s="36"/>
    </row>
    <row r="15" spans="1:24" x14ac:dyDescent="0.25">
      <c r="B15" s="35"/>
      <c r="C15" s="36"/>
      <c r="D15" s="36"/>
      <c r="E15" s="36"/>
      <c r="F15" s="36"/>
      <c r="G15" s="36"/>
      <c r="H15" s="36"/>
      <c r="I15" s="37"/>
      <c r="J15" s="36"/>
      <c r="K15" s="37"/>
      <c r="L15" s="37"/>
      <c r="M15" s="37"/>
      <c r="N15" s="37"/>
      <c r="O15" s="37"/>
      <c r="P15" s="36"/>
      <c r="Q15" s="37"/>
      <c r="R15" s="36"/>
      <c r="S15" s="37"/>
      <c r="T15" s="36"/>
      <c r="U15" s="36"/>
      <c r="V15" s="37"/>
      <c r="W15" s="37"/>
      <c r="X15" s="36"/>
    </row>
    <row r="16" spans="1:24" x14ac:dyDescent="0.25">
      <c r="B16" s="35"/>
      <c r="C16" s="36"/>
      <c r="D16" s="36"/>
      <c r="E16" s="36"/>
      <c r="F16" s="36"/>
      <c r="G16" s="36"/>
      <c r="H16" s="36"/>
      <c r="I16" s="37"/>
      <c r="J16" s="36"/>
      <c r="K16" s="37"/>
      <c r="L16" s="37"/>
      <c r="M16" s="37"/>
      <c r="N16" s="37"/>
      <c r="O16" s="37"/>
      <c r="P16" s="36"/>
      <c r="Q16" s="37"/>
      <c r="R16" s="36"/>
      <c r="S16" s="37"/>
      <c r="T16" s="36"/>
      <c r="U16" s="36"/>
      <c r="V16" s="37"/>
      <c r="W16" s="37"/>
      <c r="X16" s="36"/>
    </row>
    <row r="17" spans="2:24" x14ac:dyDescent="0.25">
      <c r="B17" s="35"/>
      <c r="C17" s="36"/>
      <c r="D17" s="36"/>
      <c r="E17" s="36"/>
      <c r="F17" s="36"/>
      <c r="G17" s="36"/>
      <c r="H17" s="36"/>
      <c r="I17" s="37"/>
      <c r="J17" s="36"/>
      <c r="K17" s="37"/>
      <c r="L17" s="37"/>
      <c r="M17" s="37"/>
      <c r="N17" s="37"/>
      <c r="O17" s="37"/>
      <c r="P17" s="36"/>
      <c r="Q17" s="37"/>
      <c r="R17" s="36"/>
      <c r="S17" s="37"/>
      <c r="T17" s="36"/>
      <c r="U17" s="36"/>
      <c r="V17" s="37"/>
      <c r="W17" s="37"/>
      <c r="X17" s="36"/>
    </row>
    <row r="18" spans="2:24" x14ac:dyDescent="0.25">
      <c r="B18" s="35"/>
      <c r="C18" s="36"/>
      <c r="D18" s="36"/>
      <c r="E18" s="36"/>
      <c r="F18" s="36"/>
      <c r="G18" s="36"/>
      <c r="H18" s="36"/>
      <c r="I18" s="37"/>
      <c r="J18" s="36"/>
      <c r="K18" s="37"/>
      <c r="L18" s="37"/>
      <c r="M18" s="37"/>
      <c r="N18" s="37"/>
      <c r="O18" s="37"/>
      <c r="P18" s="36"/>
      <c r="Q18" s="37"/>
      <c r="R18" s="36"/>
      <c r="S18" s="37"/>
      <c r="T18" s="36"/>
      <c r="U18" s="36"/>
      <c r="V18" s="37"/>
      <c r="W18" s="37"/>
      <c r="X18" s="36"/>
    </row>
    <row r="19" spans="2:24" x14ac:dyDescent="0.25">
      <c r="B19" s="35"/>
      <c r="C19" s="36"/>
      <c r="D19" s="36"/>
      <c r="E19" s="36"/>
      <c r="F19" s="36"/>
      <c r="G19" s="36"/>
      <c r="H19" s="36"/>
      <c r="I19" s="37"/>
      <c r="J19" s="36"/>
      <c r="K19" s="37"/>
      <c r="L19" s="37"/>
      <c r="M19" s="37"/>
      <c r="N19" s="37"/>
      <c r="O19" s="37"/>
      <c r="P19" s="36"/>
      <c r="Q19" s="37"/>
      <c r="R19" s="36"/>
      <c r="S19" s="37"/>
      <c r="T19" s="36"/>
      <c r="U19" s="36"/>
      <c r="V19" s="37"/>
      <c r="W19" s="37"/>
      <c r="X19" s="36"/>
    </row>
    <row r="20" spans="2:24" x14ac:dyDescent="0.25">
      <c r="B20" s="35"/>
      <c r="C20" s="36"/>
      <c r="D20" s="36"/>
      <c r="E20" s="36"/>
      <c r="F20" s="36"/>
      <c r="G20" s="36"/>
      <c r="H20" s="36"/>
      <c r="I20" s="37"/>
      <c r="J20" s="36"/>
      <c r="K20" s="37"/>
      <c r="L20" s="37"/>
      <c r="M20" s="37"/>
      <c r="N20" s="37"/>
      <c r="O20" s="37"/>
      <c r="P20" s="36"/>
      <c r="Q20" s="37"/>
      <c r="R20" s="36"/>
      <c r="S20" s="37"/>
      <c r="T20" s="36"/>
      <c r="U20" s="36"/>
      <c r="V20" s="37"/>
      <c r="W20" s="37"/>
      <c r="X20" s="36"/>
    </row>
    <row r="21" spans="2:24" x14ac:dyDescent="0.25">
      <c r="B21" s="35"/>
      <c r="C21" s="36"/>
      <c r="D21" s="36"/>
      <c r="E21" s="36"/>
      <c r="F21" s="36"/>
      <c r="G21" s="36"/>
      <c r="H21" s="36"/>
      <c r="I21" s="37"/>
      <c r="J21" s="36"/>
      <c r="K21" s="37"/>
      <c r="L21" s="37"/>
      <c r="M21" s="37"/>
      <c r="N21" s="37"/>
      <c r="O21" s="37"/>
      <c r="P21" s="36"/>
      <c r="Q21" s="37"/>
      <c r="R21" s="36"/>
      <c r="S21" s="37"/>
      <c r="T21" s="36"/>
      <c r="U21" s="36"/>
      <c r="V21" s="37"/>
      <c r="W21" s="37"/>
      <c r="X21" s="36"/>
    </row>
    <row r="22" spans="2:24" x14ac:dyDescent="0.25">
      <c r="B22" s="35"/>
      <c r="C22" s="36"/>
      <c r="D22" s="36"/>
      <c r="E22" s="36"/>
      <c r="F22" s="36"/>
      <c r="G22" s="36"/>
      <c r="H22" s="36"/>
      <c r="I22" s="37"/>
      <c r="J22" s="36"/>
      <c r="K22" s="37"/>
      <c r="L22" s="37"/>
      <c r="M22" s="37"/>
      <c r="N22" s="37"/>
      <c r="O22" s="37"/>
      <c r="P22" s="36"/>
      <c r="Q22" s="37"/>
      <c r="R22" s="36"/>
      <c r="S22" s="37"/>
      <c r="T22" s="36"/>
      <c r="U22" s="36"/>
      <c r="V22" s="37"/>
      <c r="W22" s="37"/>
      <c r="X22" s="36"/>
    </row>
    <row r="23" spans="2:24" x14ac:dyDescent="0.25">
      <c r="B23" s="35"/>
      <c r="C23" s="36"/>
      <c r="D23" s="36"/>
      <c r="E23" s="36"/>
      <c r="F23" s="36"/>
      <c r="G23" s="36"/>
      <c r="H23" s="36"/>
      <c r="I23" s="37"/>
      <c r="J23" s="36"/>
      <c r="K23" s="37"/>
      <c r="L23" s="37"/>
      <c r="M23" s="37"/>
      <c r="N23" s="37"/>
      <c r="O23" s="37"/>
      <c r="P23" s="36"/>
      <c r="Q23" s="37"/>
      <c r="R23" s="36"/>
      <c r="S23" s="37"/>
      <c r="T23" s="36"/>
      <c r="U23" s="36"/>
      <c r="V23" s="37"/>
      <c r="W23" s="37"/>
      <c r="X23" s="36"/>
    </row>
    <row r="24" spans="2:24" x14ac:dyDescent="0.25">
      <c r="B24" s="35"/>
      <c r="C24" s="36"/>
      <c r="D24" s="36"/>
      <c r="E24" s="36"/>
      <c r="F24" s="36"/>
      <c r="G24" s="36"/>
      <c r="H24" s="36"/>
      <c r="I24" s="37"/>
      <c r="J24" s="36"/>
      <c r="K24" s="37"/>
      <c r="L24" s="37"/>
      <c r="M24" s="37"/>
      <c r="N24" s="37"/>
      <c r="O24" s="37"/>
      <c r="P24" s="36"/>
      <c r="Q24" s="37"/>
      <c r="R24" s="36"/>
      <c r="S24" s="37"/>
      <c r="T24" s="36"/>
      <c r="U24" s="36"/>
      <c r="V24" s="37"/>
      <c r="W24" s="37"/>
      <c r="X24" s="36"/>
    </row>
    <row r="25" spans="2:24" x14ac:dyDescent="0.25">
      <c r="B25" s="35"/>
      <c r="C25" s="36"/>
      <c r="D25" s="36"/>
      <c r="E25" s="36"/>
      <c r="F25" s="36"/>
      <c r="G25" s="36"/>
      <c r="H25" s="36"/>
      <c r="I25" s="37"/>
      <c r="J25" s="36"/>
      <c r="K25" s="37"/>
      <c r="L25" s="37"/>
      <c r="M25" s="37"/>
      <c r="N25" s="37"/>
      <c r="O25" s="37"/>
      <c r="P25" s="36"/>
      <c r="Q25" s="37"/>
      <c r="R25" s="36"/>
      <c r="S25" s="37"/>
      <c r="T25" s="36"/>
      <c r="U25" s="36"/>
      <c r="V25" s="37"/>
      <c r="W25" s="37"/>
      <c r="X25" s="36"/>
    </row>
    <row r="26" spans="2:24" x14ac:dyDescent="0.25">
      <c r="B26" s="35"/>
      <c r="C26" s="36"/>
      <c r="D26" s="36"/>
      <c r="E26" s="36"/>
      <c r="F26" s="36"/>
      <c r="G26" s="36"/>
      <c r="H26" s="36"/>
      <c r="I26" s="37"/>
      <c r="J26" s="36"/>
      <c r="K26" s="37"/>
      <c r="L26" s="37"/>
      <c r="M26" s="37"/>
      <c r="N26" s="37"/>
      <c r="O26" s="37"/>
      <c r="P26" s="36"/>
      <c r="Q26" s="37"/>
      <c r="R26" s="36"/>
      <c r="S26" s="37"/>
      <c r="T26" s="36"/>
      <c r="U26" s="36"/>
      <c r="V26" s="37"/>
      <c r="W26" s="37"/>
      <c r="X26" s="36"/>
    </row>
    <row r="27" spans="2:24" x14ac:dyDescent="0.25">
      <c r="B27" s="35"/>
      <c r="C27" s="36"/>
      <c r="D27" s="36"/>
      <c r="E27" s="36"/>
      <c r="F27" s="36"/>
      <c r="G27" s="36"/>
      <c r="H27" s="36"/>
      <c r="I27" s="37"/>
      <c r="J27" s="36"/>
      <c r="K27" s="37"/>
      <c r="L27" s="37"/>
      <c r="M27" s="37"/>
      <c r="N27" s="37"/>
      <c r="O27" s="37"/>
      <c r="P27" s="36"/>
      <c r="Q27" s="37"/>
      <c r="R27" s="36"/>
      <c r="S27" s="37"/>
      <c r="T27" s="36"/>
      <c r="U27" s="36"/>
      <c r="V27" s="37"/>
      <c r="W27" s="37"/>
      <c r="X27" s="36"/>
    </row>
    <row r="28" spans="2:24" x14ac:dyDescent="0.25">
      <c r="B28" s="35"/>
      <c r="C28" s="36"/>
      <c r="D28" s="36"/>
      <c r="E28" s="36"/>
      <c r="F28" s="36"/>
      <c r="G28" s="36"/>
      <c r="H28" s="36"/>
      <c r="I28" s="37"/>
      <c r="J28" s="36"/>
      <c r="K28" s="37"/>
      <c r="L28" s="37"/>
      <c r="M28" s="37"/>
      <c r="N28" s="37"/>
      <c r="O28" s="37"/>
      <c r="P28" s="36"/>
      <c r="Q28" s="37"/>
      <c r="R28" s="36"/>
      <c r="S28" s="37"/>
      <c r="T28" s="36"/>
      <c r="U28" s="36"/>
      <c r="V28" s="37"/>
      <c r="W28" s="37"/>
      <c r="X28" s="36"/>
    </row>
    <row r="29" spans="2:24" x14ac:dyDescent="0.25">
      <c r="B29" s="35"/>
      <c r="C29" s="36"/>
      <c r="D29" s="36"/>
      <c r="E29" s="36"/>
      <c r="F29" s="36"/>
      <c r="G29" s="36"/>
      <c r="H29" s="36"/>
      <c r="I29" s="37"/>
      <c r="J29" s="36"/>
      <c r="K29" s="37"/>
      <c r="L29" s="37"/>
      <c r="M29" s="37"/>
      <c r="N29" s="37"/>
      <c r="O29" s="37"/>
      <c r="P29" s="36"/>
      <c r="Q29" s="37"/>
      <c r="R29" s="36"/>
      <c r="S29" s="37"/>
      <c r="T29" s="36"/>
      <c r="U29" s="36"/>
      <c r="V29" s="37"/>
      <c r="W29" s="37"/>
      <c r="X29" s="36"/>
    </row>
    <row r="30" spans="2:24" x14ac:dyDescent="0.25">
      <c r="B30" s="35"/>
      <c r="C30" s="36"/>
      <c r="D30" s="36"/>
      <c r="E30" s="36"/>
      <c r="F30" s="36"/>
      <c r="G30" s="36"/>
      <c r="H30" s="36"/>
      <c r="I30" s="37"/>
      <c r="J30" s="36"/>
      <c r="K30" s="37"/>
      <c r="L30" s="37"/>
      <c r="M30" s="37"/>
      <c r="N30" s="37"/>
      <c r="O30" s="37"/>
      <c r="P30" s="36"/>
      <c r="Q30" s="37"/>
      <c r="R30" s="36"/>
      <c r="S30" s="37"/>
      <c r="T30" s="36"/>
      <c r="U30" s="36"/>
      <c r="V30" s="37"/>
      <c r="W30" s="37"/>
      <c r="X30" s="36"/>
    </row>
    <row r="31" spans="2:24" x14ac:dyDescent="0.25">
      <c r="B31" s="35"/>
      <c r="C31" s="36"/>
      <c r="D31" s="36"/>
      <c r="E31" s="36"/>
      <c r="F31" s="36"/>
      <c r="G31" s="36"/>
      <c r="H31" s="36"/>
      <c r="I31" s="37"/>
      <c r="J31" s="36"/>
      <c r="K31" s="37"/>
      <c r="L31" s="37"/>
      <c r="M31" s="37"/>
      <c r="N31" s="37"/>
      <c r="O31" s="37"/>
      <c r="P31" s="36"/>
      <c r="Q31" s="37"/>
      <c r="R31" s="36"/>
      <c r="S31" s="37"/>
      <c r="T31" s="36"/>
      <c r="U31" s="36"/>
      <c r="V31" s="37"/>
      <c r="W31" s="37"/>
      <c r="X31" s="36"/>
    </row>
    <row r="32" spans="2:24" x14ac:dyDescent="0.25">
      <c r="B32" s="35"/>
      <c r="C32" s="36"/>
      <c r="D32" s="36"/>
      <c r="E32" s="36"/>
      <c r="F32" s="36"/>
      <c r="G32" s="36"/>
      <c r="H32" s="36"/>
      <c r="I32" s="37"/>
      <c r="J32" s="36"/>
      <c r="K32" s="37"/>
      <c r="L32" s="37"/>
      <c r="M32" s="37"/>
      <c r="N32" s="37"/>
      <c r="O32" s="37"/>
      <c r="P32" s="36"/>
      <c r="Q32" s="37"/>
      <c r="R32" s="36"/>
      <c r="S32" s="37"/>
      <c r="T32" s="36"/>
      <c r="U32" s="36"/>
      <c r="V32" s="37"/>
      <c r="W32" s="37"/>
      <c r="X32" s="36"/>
    </row>
    <row r="33" spans="2:24" x14ac:dyDescent="0.25">
      <c r="B33" s="35"/>
      <c r="C33" s="36"/>
      <c r="D33" s="36"/>
      <c r="E33" s="36"/>
      <c r="F33" s="36"/>
      <c r="G33" s="36"/>
      <c r="H33" s="36"/>
      <c r="I33" s="37"/>
      <c r="J33" s="36"/>
      <c r="K33" s="37"/>
      <c r="L33" s="37"/>
      <c r="M33" s="37"/>
      <c r="N33" s="37"/>
      <c r="O33" s="37"/>
      <c r="P33" s="36"/>
      <c r="Q33" s="37"/>
      <c r="R33" s="36"/>
      <c r="S33" s="37"/>
      <c r="T33" s="36"/>
      <c r="U33" s="36"/>
      <c r="V33" s="37"/>
      <c r="W33" s="37"/>
      <c r="X33" s="36"/>
    </row>
    <row r="34" spans="2:24" x14ac:dyDescent="0.25">
      <c r="B34" s="35"/>
      <c r="C34" s="36"/>
      <c r="D34" s="36"/>
      <c r="E34" s="36"/>
      <c r="F34" s="36"/>
      <c r="G34" s="36"/>
      <c r="H34" s="36"/>
      <c r="I34" s="37"/>
      <c r="J34" s="36"/>
      <c r="K34" s="37"/>
      <c r="L34" s="37"/>
      <c r="M34" s="37"/>
      <c r="N34" s="37"/>
      <c r="O34" s="37"/>
      <c r="P34" s="36"/>
      <c r="Q34" s="37"/>
      <c r="R34" s="36"/>
      <c r="S34" s="37"/>
      <c r="T34" s="36"/>
      <c r="U34" s="36"/>
      <c r="V34" s="37"/>
      <c r="W34" s="37"/>
      <c r="X34" s="36"/>
    </row>
  </sheetData>
  <mergeCells count="6">
    <mergeCell ref="B1:L1"/>
    <mergeCell ref="M1:X1"/>
    <mergeCell ref="B2:L2"/>
    <mergeCell ref="B4:L4"/>
    <mergeCell ref="M2:X2"/>
    <mergeCell ref="M4:X4"/>
  </mergeCells>
  <conditionalFormatting sqref="B1 M1">
    <cfRule type="cellIs" dxfId="3" priority="5" operator="notEqual">
      <formula>"ENTE PÚBLICO"</formula>
    </cfRule>
    <cfRule type="cellIs" dxfId="2" priority="6" operator="equal">
      <formula>"ENTE PÚBLICO"</formula>
    </cfRule>
  </conditionalFormatting>
  <conditionalFormatting sqref="U11:U1048576">
    <cfRule type="expression" dxfId="1" priority="1">
      <formula>IF($T11=0,1,0)</formula>
    </cfRule>
  </conditionalFormatting>
  <dataValidations count="5">
    <dataValidation type="custom" allowBlank="1" showInputMessage="1" showErrorMessage="1" error="INGRESE EL TEXTO EN MAYÚSCULAS" prompt="INGRESE EL(LOS) NOMBRE(S) EN FORMATO: NOMBRE + APELLIDO PATERNO + APELLIDO MATERNO" sqref="C11:D1048576">
      <formula1>EXACT(C11,UPPER(C11))</formula1>
    </dataValidation>
    <dataValidation type="custom" allowBlank="1" showInputMessage="1" showErrorMessage="1" error="INGRESE EL TEXTO EN MAYÚSCULAS" sqref="X11:X1048576 E11:E1048576">
      <formula1>EXACT(E11,UPPER(E11))</formula1>
    </dataValidation>
    <dataValidation allowBlank="1" showInputMessage="1" showErrorMessage="1" prompt="INGRESE LA FECHA EN FORMATO DD/MM/AAAA" sqref="K11:O1048576 I11:I1048576 V11:W1048576 S11:S1048576 Q11:Q1048576"/>
    <dataValidation type="list" allowBlank="1" showInputMessage="1" showErrorMessage="1" sqref="F11:F1048576">
      <formula1>ENTE</formula1>
    </dataValidation>
    <dataValidation type="list" allowBlank="1" showInputMessage="1" showErrorMessage="1" sqref="G11:G1048576">
      <formula1>INDIRECT(F11)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Footer>&amp;L&amp;D&amp;C&amp;P DE &amp;N&amp;RMTRO. IVÁN VALDEZ ROJAS
FIRMA DEL RESPONSABLE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5D0AF17-3359-4E5A-BC0D-BCFF93614181}">
            <xm:f>IF($T11=Hoja2!$J$5,1,0)</xm:f>
            <x14:dxf>
              <fill>
                <patternFill patternType="lightGray">
                  <bgColor theme="2" tint="-0.499984740745262"/>
                </patternFill>
              </fill>
            </x14:dxf>
          </x14:cfRule>
          <xm:sqref>U11:U1048576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Hoja2!$D$9:$D$10</xm:f>
          </x14:formula1>
          <xm:sqref>J11:J1048576</xm:sqref>
        </x14:dataValidation>
        <x14:dataValidation type="list" allowBlank="1" showInputMessage="1" showErrorMessage="1">
          <x14:formula1>
            <xm:f>Hoja2!$F$13:$F$16</xm:f>
          </x14:formula1>
          <xm:sqref>P11:P1048576</xm:sqref>
        </x14:dataValidation>
        <x14:dataValidation type="list" allowBlank="1" showInputMessage="1" showErrorMessage="1">
          <x14:formula1>
            <xm:f>Hoja2!$J$4:$J$5</xm:f>
          </x14:formula1>
          <xm:sqref>R11:R1048576 T11:T1048576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Hoja2</vt:lpstr>
      <vt:lpstr>Hoja1</vt:lpstr>
      <vt:lpstr>SUBSTANCIACIÓN</vt:lpstr>
      <vt:lpstr>SUBSTANCIACIÓN!Área_de_impresión</vt:lpstr>
      <vt:lpstr>DEPENDENCIA</vt:lpstr>
      <vt:lpstr>ENTE</vt:lpstr>
      <vt:lpstr>ENTIDAD</vt:lpstr>
      <vt:lpstr>MUNICIPIO</vt:lpstr>
      <vt:lpstr>SUBSTANCIACIÓN!Títulos_a_imprimir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MBonill4</dc:creator>
  <cp:lastModifiedBy>Marisol Diaz Santillan</cp:lastModifiedBy>
  <cp:lastPrinted>2021-01-27T17:48:00Z</cp:lastPrinted>
  <dcterms:created xsi:type="dcterms:W3CDTF">2019-01-18T20:18:36Z</dcterms:created>
  <dcterms:modified xsi:type="dcterms:W3CDTF">2021-06-15T20:19:13Z</dcterms:modified>
</cp:coreProperties>
</file>